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95" windowHeight="11790"/>
  </bookViews>
  <sheets>
    <sheet name="汉阴县2018年度苏陕扶贫协作项目建议计划表" sheetId="1" r:id="rId1"/>
  </sheets>
  <calcPr calcId="124519"/>
</workbook>
</file>

<file path=xl/calcChain.xml><?xml version="1.0" encoding="utf-8"?>
<calcChain xmlns="http://schemas.openxmlformats.org/spreadsheetml/2006/main">
  <c r="I7" i="1"/>
  <c r="K7"/>
  <c r="K6"/>
  <c r="M6"/>
  <c r="M7"/>
  <c r="N7"/>
  <c r="N6"/>
  <c r="O6"/>
  <c r="O7"/>
  <c r="M20"/>
  <c r="M23"/>
  <c r="M22" s="1"/>
  <c r="M21" s="1"/>
  <c r="M17"/>
  <c r="M18"/>
  <c r="M11"/>
  <c r="M10"/>
  <c r="M9"/>
  <c r="M8"/>
  <c r="L22"/>
  <c r="N22"/>
  <c r="N21" s="1"/>
  <c r="O22"/>
  <c r="L21"/>
  <c r="O21"/>
  <c r="K22"/>
  <c r="K21" s="1"/>
  <c r="M12"/>
  <c r="M13"/>
  <c r="M14"/>
  <c r="M15"/>
  <c r="M16"/>
  <c r="I22" l="1"/>
  <c r="I21" s="1"/>
  <c r="I6" s="1"/>
</calcChain>
</file>

<file path=xl/sharedStrings.xml><?xml version="1.0" encoding="utf-8"?>
<sst xmlns="http://schemas.openxmlformats.org/spreadsheetml/2006/main" count="138" uniqueCount="118">
  <si>
    <t>单位：万元，人</t>
  </si>
  <si>
    <t>序号</t>
  </si>
  <si>
    <t>受帮扶地</t>
  </si>
  <si>
    <t>项目名称</t>
  </si>
  <si>
    <t>项目性质（新建/扩建/改建）</t>
  </si>
  <si>
    <t>具体实施单位</t>
  </si>
  <si>
    <t>主要建设内容及规模</t>
  </si>
  <si>
    <t>总投资及资金来源</t>
  </si>
  <si>
    <t>预计覆盖贫困人口数</t>
  </si>
  <si>
    <t>备注</t>
  </si>
  <si>
    <t>总投资</t>
  </si>
  <si>
    <t>国家资金</t>
  </si>
  <si>
    <t>对口帮扶资金</t>
  </si>
  <si>
    <t>地方资金</t>
  </si>
  <si>
    <t>其他</t>
  </si>
  <si>
    <t>建设期</t>
  </si>
  <si>
    <t>建成后</t>
  </si>
  <si>
    <t>新建</t>
  </si>
  <si>
    <t>改建</t>
  </si>
  <si>
    <t>汉阴县漩涡镇百家旺农林专业合作社</t>
  </si>
  <si>
    <t>汉阴县</t>
  </si>
  <si>
    <t>汉阴县秦湳生态富硒农业开发有限公司</t>
  </si>
  <si>
    <t>汉阴县漩涡镇汉江园果蔬专业合作社</t>
  </si>
  <si>
    <t>安康市汉阴县</t>
  </si>
  <si>
    <t>双河口镇梨树河村</t>
  </si>
  <si>
    <t>双河口镇益农专业合作社</t>
  </si>
  <si>
    <t>汉阴县小型公益性生活设施建设项目</t>
    <phoneticPr fontId="3" type="noConversion"/>
  </si>
  <si>
    <t>汉阴县</t>
    <phoneticPr fontId="3" type="noConversion"/>
  </si>
  <si>
    <t>汉阴县铁佛寺镇四合村</t>
    <phoneticPr fontId="3" type="noConversion"/>
  </si>
  <si>
    <t>铁佛寺镇人民政府</t>
    <phoneticPr fontId="3" type="noConversion"/>
  </si>
  <si>
    <t>利用电子商务平台销售当地特色农产品，带动贫困户增收。</t>
    <phoneticPr fontId="3" type="noConversion"/>
  </si>
  <si>
    <t>改造茶园1000亩。</t>
    <phoneticPr fontId="3" type="noConversion"/>
  </si>
  <si>
    <t>项目建设期</t>
  </si>
  <si>
    <t>项目地点</t>
    <phoneticPr fontId="3" type="noConversion"/>
  </si>
  <si>
    <t>2018.7-2020.12</t>
    <phoneticPr fontId="3" type="noConversion"/>
  </si>
  <si>
    <t>汉阳镇长红村</t>
    <phoneticPr fontId="3" type="noConversion"/>
  </si>
  <si>
    <t>汉阴县汉阳镇富硒茶叶专业合作社</t>
    <phoneticPr fontId="3" type="noConversion"/>
  </si>
  <si>
    <t>2018.7-2019.6</t>
    <phoneticPr fontId="3" type="noConversion"/>
  </si>
  <si>
    <t>安康华晔现代杜仲产业有限公司</t>
    <phoneticPr fontId="3" type="noConversion"/>
  </si>
  <si>
    <t>汉阴县漩涡大涨河低产茶园改造项目</t>
    <phoneticPr fontId="3" type="noConversion"/>
  </si>
  <si>
    <t>2018.8-2018.12</t>
    <phoneticPr fontId="3" type="noConversion"/>
  </si>
  <si>
    <t>新建存栏30头肉牛养殖基地。</t>
    <phoneticPr fontId="3" type="noConversion"/>
  </si>
  <si>
    <t>300亩低产茶园改造和林果、中药材种植项目</t>
    <phoneticPr fontId="3" type="noConversion"/>
  </si>
  <si>
    <t>2018.7-2019.11</t>
    <phoneticPr fontId="3" type="noConversion"/>
  </si>
  <si>
    <t>汉阴县2018年第二批苏陕扶贫协作项目投资计划申报表</t>
    <phoneticPr fontId="3" type="noConversion"/>
  </si>
  <si>
    <r>
      <t>建设期可提高贫困农民收入</t>
    </r>
    <r>
      <rPr>
        <sz val="9"/>
        <rFont val="Times New Roman"/>
        <family val="1"/>
      </rPr>
      <t xml:space="preserve">  2150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年；建成后可提高贫困农民收入2500</t>
    </r>
    <r>
      <rPr>
        <sz val="9"/>
        <rFont val="Times New Roman"/>
        <family val="1"/>
      </rPr>
      <t xml:space="preserve">   </t>
    </r>
    <r>
      <rPr>
        <sz val="9"/>
        <rFont val="宋体"/>
        <family val="3"/>
        <charset val="134"/>
      </rPr>
      <t>元以上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</t>
    </r>
  </si>
  <si>
    <t>漩涡镇大涨河村</t>
    <phoneticPr fontId="3" type="noConversion"/>
  </si>
  <si>
    <t>2018.8-2020.12</t>
    <phoneticPr fontId="3" type="noConversion"/>
  </si>
  <si>
    <t>改造老茶园350亩，购置农机具10台套。</t>
    <phoneticPr fontId="3" type="noConversion"/>
  </si>
  <si>
    <r>
      <t>建设期可提高贫困农民收入</t>
    </r>
    <r>
      <rPr>
        <sz val="9"/>
        <rFont val="Times New Roman"/>
        <family val="1"/>
      </rPr>
      <t xml:space="preserve"> 2400 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年；建成后可提高贫困农民收入</t>
    </r>
    <r>
      <rPr>
        <sz val="9"/>
        <rFont val="Times New Roman"/>
        <family val="1"/>
      </rPr>
      <t xml:space="preserve">3000 </t>
    </r>
    <r>
      <rPr>
        <sz val="9"/>
        <rFont val="宋体"/>
        <family val="3"/>
        <charset val="134"/>
      </rPr>
      <t>元以上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年。</t>
    </r>
    <phoneticPr fontId="3" type="noConversion"/>
  </si>
  <si>
    <t>漩涡镇金星村</t>
    <phoneticPr fontId="3" type="noConversion"/>
  </si>
  <si>
    <t>低产茶园改造提升300亩，新建林果园100亩，套种中药材100亩。</t>
    <phoneticPr fontId="3" type="noConversion"/>
  </si>
  <si>
    <r>
      <t>建设期可提高贫困农民收入</t>
    </r>
    <r>
      <rPr>
        <sz val="9"/>
        <rFont val="Times New Roman"/>
        <family val="1"/>
      </rPr>
      <t xml:space="preserve">2050 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年；建成后可提高贫困农民收入</t>
    </r>
    <r>
      <rPr>
        <sz val="9"/>
        <rFont val="Times New Roman"/>
        <family val="1"/>
      </rPr>
      <t xml:space="preserve">   2500</t>
    </r>
    <r>
      <rPr>
        <sz val="9"/>
        <rFont val="宋体"/>
        <family val="3"/>
        <charset val="134"/>
      </rPr>
      <t>元以上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年。</t>
    </r>
    <phoneticPr fontId="3" type="noConversion"/>
  </si>
  <si>
    <t>沿江经济林果种植项目</t>
    <phoneticPr fontId="3" type="noConversion"/>
  </si>
  <si>
    <t>改建柑橘园300亩，新建柑橘200亩，建设精品采摘园100亩。</t>
    <phoneticPr fontId="3" type="noConversion"/>
  </si>
  <si>
    <t>汉阴县长红村茶园改造项目</t>
    <phoneticPr fontId="3" type="noConversion"/>
  </si>
  <si>
    <t>改建、扩建</t>
    <phoneticPr fontId="3" type="noConversion"/>
  </si>
  <si>
    <r>
      <t>建设期可提高贫困农民收入</t>
    </r>
    <r>
      <rPr>
        <sz val="9"/>
        <rFont val="Times New Roman"/>
        <family val="1"/>
      </rPr>
      <t xml:space="preserve">  2500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年；建成后可提高贫困农民收入</t>
    </r>
    <r>
      <rPr>
        <sz val="9"/>
        <rFont val="Times New Roman"/>
        <family val="1"/>
      </rPr>
      <t xml:space="preserve"> 3500  </t>
    </r>
    <r>
      <rPr>
        <sz val="9"/>
        <rFont val="宋体"/>
        <family val="3"/>
        <charset val="134"/>
      </rPr>
      <t>元以上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年。</t>
    </r>
    <phoneticPr fontId="3" type="noConversion"/>
  </si>
  <si>
    <t>富硒食用菌种植示范基地</t>
    <phoneticPr fontId="3" type="noConversion"/>
  </si>
  <si>
    <t>2018.7-2019.2</t>
    <phoneticPr fontId="3" type="noConversion"/>
  </si>
  <si>
    <r>
      <t>建设期可提高贫困农民收入</t>
    </r>
    <r>
      <rPr>
        <sz val="9"/>
        <rFont val="Times New Roman"/>
        <family val="1"/>
      </rPr>
      <t xml:space="preserve"> 3000</t>
    </r>
    <r>
      <rPr>
        <sz val="9"/>
        <rFont val="宋体"/>
        <family val="3"/>
        <charset val="134"/>
      </rPr>
      <t>元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年；建成后可提高贫困农民收入</t>
    </r>
    <r>
      <rPr>
        <sz val="9"/>
        <rFont val="Times New Roman"/>
        <family val="1"/>
      </rPr>
      <t xml:space="preserve">  4000 </t>
    </r>
    <r>
      <rPr>
        <sz val="9"/>
        <rFont val="宋体"/>
        <family val="3"/>
        <charset val="134"/>
      </rPr>
      <t>元以上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人</t>
    </r>
    <r>
      <rPr>
        <sz val="9"/>
        <rFont val="Times New Roman"/>
        <family val="1"/>
      </rPr>
      <t>/</t>
    </r>
    <r>
      <rPr>
        <sz val="9"/>
        <rFont val="宋体"/>
        <family val="3"/>
        <charset val="134"/>
      </rPr>
      <t>年。</t>
    </r>
    <phoneticPr fontId="3" type="noConversion"/>
  </si>
  <si>
    <t>汉阴县嘉木茶产业园建设项目</t>
    <phoneticPr fontId="3" type="noConversion"/>
  </si>
  <si>
    <t>新建（扩建）</t>
    <phoneticPr fontId="3" type="noConversion"/>
  </si>
  <si>
    <t>漩涡镇朝阳村</t>
    <phoneticPr fontId="3" type="noConversion"/>
  </si>
  <si>
    <t>汉阴县嘉木田园生态农业科技有限公司</t>
    <phoneticPr fontId="3" type="noConversion"/>
  </si>
  <si>
    <t>改造低产茶园100亩，新建特色园100亩，完备相应的配套设施。</t>
    <phoneticPr fontId="3" type="noConversion"/>
  </si>
  <si>
    <t>建设期可提高贫困农民收入3200元/人/年；建成后可提高贫困农民收入4000元/人/年，同时促进我县茶产业的提质升级。</t>
    <phoneticPr fontId="3" type="noConversion"/>
  </si>
  <si>
    <t>铁佛寺镇常安协作农村电商平台项目</t>
    <phoneticPr fontId="3" type="noConversion"/>
  </si>
  <si>
    <t>新建铁佛寺镇电商服务中心135平方米。</t>
    <phoneticPr fontId="3" type="noConversion"/>
  </si>
  <si>
    <t>2018.3-2018.10</t>
    <phoneticPr fontId="3" type="noConversion"/>
  </si>
  <si>
    <t>双河口镇益农专业合作社梨树河村肉牛养殖基地项目</t>
    <phoneticPr fontId="3" type="noConversion"/>
  </si>
  <si>
    <t>二、其他类型1个</t>
    <phoneticPr fontId="3" type="noConversion"/>
  </si>
  <si>
    <t>（一）小型公益性生产生活设施项目</t>
    <phoneticPr fontId="3" type="noConversion"/>
  </si>
  <si>
    <t>（二）股权投入、产业引导基金或政府主导的融资平台</t>
    <phoneticPr fontId="3" type="noConversion"/>
  </si>
  <si>
    <r>
      <rPr>
        <sz val="11"/>
        <rFont val="宋体"/>
        <family val="3"/>
        <charset val="134"/>
      </rPr>
      <t>说明：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、备注栏应注明项目建设期和建成后提高贫困农民收入</t>
    </r>
    <r>
      <rPr>
        <u/>
        <sz val="11"/>
        <color rgb="FF000000"/>
        <rFont val="宋体"/>
        <family val="3"/>
        <charset val="134"/>
      </rPr>
      <t xml:space="preserve">     </t>
    </r>
    <r>
      <rPr>
        <sz val="11"/>
        <color rgb="FF000000"/>
        <rFont val="宋体"/>
        <family val="3"/>
        <charset val="134"/>
      </rPr>
      <t>元</t>
    </r>
    <r>
      <rPr>
        <sz val="11"/>
        <color rgb="FF000000"/>
        <rFont val="宋体"/>
        <family val="3"/>
        <charset val="134"/>
      </rPr>
      <t>/</t>
    </r>
    <r>
      <rPr>
        <sz val="11"/>
        <color rgb="FF000000"/>
        <rFont val="宋体"/>
        <family val="3"/>
        <charset val="134"/>
      </rPr>
      <t>人</t>
    </r>
    <r>
      <rPr>
        <sz val="11"/>
        <color rgb="FF000000"/>
        <rFont val="宋体"/>
        <family val="3"/>
        <charset val="134"/>
      </rPr>
      <t>.</t>
    </r>
    <r>
      <rPr>
        <sz val="11"/>
        <color rgb="FF000000"/>
        <rFont val="宋体"/>
        <family val="3"/>
        <charset val="134"/>
      </rPr>
      <t>年；</t>
    </r>
    <r>
      <rPr>
        <sz val="11"/>
        <color rgb="FF000000"/>
        <rFont val="宋体"/>
        <family val="3"/>
        <charset val="134"/>
      </rPr>
      <t xml:space="preserve">                                                                                     </t>
    </r>
    <r>
      <rPr>
        <u/>
        <sz val="11"/>
        <color rgb="FF000000"/>
        <rFont val="宋体"/>
        <family val="3"/>
        <charset val="134"/>
      </rPr>
      <t xml:space="preserve">  </t>
    </r>
    <r>
      <rPr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、如果有扶贫以外的效果的（比如：产品品牌塑造、市场占有率提升、带动关联产业等），也可在备注栏中加以表述。</t>
    </r>
    <phoneticPr fontId="3" type="noConversion"/>
  </si>
  <si>
    <t>安康市天利环宇玩具有限公司</t>
  </si>
  <si>
    <t>汉阴县铁佛寺镇铜钱村中药材种植基地项目</t>
    <phoneticPr fontId="3" type="noConversion"/>
  </si>
  <si>
    <t>铁佛寺镇铜钱村</t>
    <phoneticPr fontId="3" type="noConversion"/>
  </si>
  <si>
    <t>2017.1-2019.12</t>
    <phoneticPr fontId="3" type="noConversion"/>
  </si>
  <si>
    <t>种植杜仲600亩，黑黄豆500亩。</t>
    <phoneticPr fontId="3" type="noConversion"/>
  </si>
  <si>
    <t>观音河镇中坪村</t>
    <phoneticPr fontId="3" type="noConversion"/>
  </si>
  <si>
    <t>汉阴众盛漩涡中药材示范基地建设项目</t>
    <phoneticPr fontId="3" type="noConversion"/>
  </si>
  <si>
    <t>新建</t>
    <phoneticPr fontId="3" type="noConversion"/>
  </si>
  <si>
    <t>漩涡镇大涨河村、朝阳村</t>
    <phoneticPr fontId="3" type="noConversion"/>
  </si>
  <si>
    <t>涧池镇东风村，铁佛寺镇集中村</t>
    <phoneticPr fontId="3" type="noConversion"/>
  </si>
  <si>
    <t>汉阴县益康现代农业有限公司</t>
    <phoneticPr fontId="3" type="noConversion"/>
  </si>
  <si>
    <t>建设富硒袋料香菇14万袋、羊肚菌种植32亩、椴木木耳300架、椴木香菇145架。</t>
    <phoneticPr fontId="3" type="noConversion"/>
  </si>
  <si>
    <t>汉阴县富硒农产品种植基地建设项目</t>
    <phoneticPr fontId="3" type="noConversion"/>
  </si>
  <si>
    <t>汉阳镇长红村、金红村、白庙村、松林村、磨坝村；双河口镇梨树河村</t>
    <phoneticPr fontId="3" type="noConversion"/>
  </si>
  <si>
    <t>2018.8-2020.8</t>
    <phoneticPr fontId="3" type="noConversion"/>
  </si>
  <si>
    <t>汉阴县民康农林科技开发有限公司</t>
    <phoneticPr fontId="3" type="noConversion"/>
  </si>
  <si>
    <t>新建羊肚菌种植基地及椴木香菇、木耳种植基地160亩 。</t>
    <phoneticPr fontId="3" type="noConversion"/>
  </si>
  <si>
    <r>
      <t>建设期可提高贫困农民收入</t>
    </r>
    <r>
      <rPr>
        <sz val="9"/>
        <color theme="1"/>
        <rFont val="Times New Roman"/>
        <family val="1"/>
      </rPr>
      <t>2100</t>
    </r>
    <r>
      <rPr>
        <sz val="9"/>
        <color theme="1"/>
        <rFont val="宋体"/>
        <family val="3"/>
        <charset val="134"/>
      </rPr>
      <t>元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人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年；建成后可提高贫困农民收入</t>
    </r>
    <r>
      <rPr>
        <sz val="9"/>
        <color theme="1"/>
        <rFont val="Times New Roman"/>
        <family val="1"/>
      </rPr>
      <t>3000</t>
    </r>
    <r>
      <rPr>
        <sz val="9"/>
        <color theme="1"/>
        <rFont val="宋体"/>
        <family val="3"/>
        <charset val="134"/>
      </rPr>
      <t>元以上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人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年。</t>
    </r>
    <phoneticPr fontId="3" type="noConversion"/>
  </si>
  <si>
    <r>
      <t>项目建设期可使贫困户增收</t>
    </r>
    <r>
      <rPr>
        <sz val="9"/>
        <color theme="1"/>
        <rFont val="Times New Roman"/>
        <family val="1"/>
      </rPr>
      <t>4100</t>
    </r>
    <r>
      <rPr>
        <sz val="9"/>
        <color theme="1"/>
        <rFont val="宋体"/>
        <family val="3"/>
        <charset val="134"/>
      </rPr>
      <t>元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人年。建成后可提高贫困户收入</t>
    </r>
    <r>
      <rPr>
        <sz val="9"/>
        <color theme="1"/>
        <rFont val="Times New Roman"/>
        <family val="1"/>
      </rPr>
      <t>3200</t>
    </r>
    <r>
      <rPr>
        <sz val="9"/>
        <color theme="1"/>
        <rFont val="宋体"/>
        <family val="3"/>
        <charset val="134"/>
      </rPr>
      <t>元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人年。菌袋生产还可回收贫困户农作物佶杆、毛竹等使农户增收。</t>
    </r>
    <phoneticPr fontId="3" type="noConversion"/>
  </si>
  <si>
    <r>
      <t>建设期可提高贫困农民收入</t>
    </r>
    <r>
      <rPr>
        <sz val="9"/>
        <color theme="1"/>
        <rFont val="Times New Roman"/>
        <family val="1"/>
      </rPr>
      <t xml:space="preserve"> 3000</t>
    </r>
    <r>
      <rPr>
        <sz val="9"/>
        <color theme="1"/>
        <rFont val="宋体"/>
        <family val="3"/>
        <charset val="134"/>
      </rPr>
      <t>元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人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年；建成后可提高贫困农民收入</t>
    </r>
    <r>
      <rPr>
        <sz val="9"/>
        <color theme="1"/>
        <rFont val="Times New Roman"/>
        <family val="1"/>
      </rPr>
      <t xml:space="preserve">  4000 </t>
    </r>
    <r>
      <rPr>
        <sz val="9"/>
        <color theme="1"/>
        <rFont val="宋体"/>
        <family val="3"/>
        <charset val="134"/>
      </rPr>
      <t>元以上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人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family val="3"/>
        <charset val="134"/>
      </rPr>
      <t>年。</t>
    </r>
    <phoneticPr fontId="3" type="noConversion"/>
  </si>
  <si>
    <t>一、产业合作类13个</t>
    <phoneticPr fontId="3" type="noConversion"/>
  </si>
  <si>
    <t>合计14个</t>
    <phoneticPr fontId="3" type="noConversion"/>
  </si>
  <si>
    <t>2018.06-2019.06</t>
  </si>
  <si>
    <t>汉阴县</t>
    <phoneticPr fontId="3" type="noConversion"/>
  </si>
  <si>
    <t>汉阴县观音河镇中坪漆树魔芋套种项目</t>
    <phoneticPr fontId="3" type="noConversion"/>
  </si>
  <si>
    <t>扩建</t>
    <phoneticPr fontId="3" type="noConversion"/>
  </si>
  <si>
    <t>2018.7-2020.7</t>
    <phoneticPr fontId="3" type="noConversion"/>
  </si>
  <si>
    <t>汉阴县洋恒农林有限公司</t>
    <phoneticPr fontId="3" type="noConversion"/>
  </si>
  <si>
    <t>新栽漆树100亩，套种魔芋150亩，园区总面积达到800亩。</t>
    <phoneticPr fontId="3" type="noConversion"/>
  </si>
  <si>
    <t>建设期可提高贫困户收入3000元/人/年以上，建成后可提高贫困户收入4000元/人/年以上。</t>
    <phoneticPr fontId="3" type="noConversion"/>
  </si>
  <si>
    <t>新建</t>
    <phoneticPr fontId="3" type="noConversion"/>
  </si>
  <si>
    <t>2018.7-2019.7</t>
    <phoneticPr fontId="3" type="noConversion"/>
  </si>
  <si>
    <t>汉阴县众盛农业发展管理有限公司</t>
    <phoneticPr fontId="3" type="noConversion"/>
  </si>
  <si>
    <t>种植太子参、百合等中药材500亩，购置农机具20台套。</t>
    <phoneticPr fontId="3" type="noConversion"/>
  </si>
  <si>
    <t>建设期可提供贫困农民收入2000元/年；建成后可提高贫困农民收入4000元以上/人/年。</t>
    <phoneticPr fontId="3" type="noConversion"/>
  </si>
  <si>
    <t>金星村、渭河村、合一村、铜钱村、梨树河村</t>
    <phoneticPr fontId="3" type="noConversion"/>
  </si>
  <si>
    <t>漩涡镇人民政府、铁佛寺镇人民政府、双河口镇人民政府</t>
    <phoneticPr fontId="3" type="noConversion"/>
  </si>
  <si>
    <t>新建5座便民桥。其中对口帮扶资金漩涡镇金星村十七组响洞子便民桥1座10万元，渭河村四组便民桥1座10万元；铁佛寺镇合一村十组便民桥1座10万元，铜钱村五组便民桥1座10万元；双河口镇梨树河村一组便民桥1座10万元。</t>
    <phoneticPr fontId="3" type="noConversion"/>
  </si>
  <si>
    <t>项目建成后可使390人受益。</t>
    <phoneticPr fontId="3" type="noConversion"/>
  </si>
  <si>
    <t>陕西省安康市汉阴县月河工业集中区、铁佛寺镇、平梁等镇</t>
    <phoneticPr fontId="3" type="noConversion"/>
  </si>
  <si>
    <t>年产十万件毛绒玩具生产线建设项目</t>
    <phoneticPr fontId="3" type="noConversion"/>
  </si>
  <si>
    <t>项目租用汉阴县月河工业集中区标准化厂房和铁佛寺、平梁等镇移民安置社区加工厂房共计13000余平方米，购置毛绒玩具生产加工设备500余台，建成毛绒玩具生产线4条。</t>
    <phoneticPr fontId="3" type="noConversion"/>
  </si>
  <si>
    <t>建设期提高贫困农民收入 1500元/人.年,建成后提高贫困农民收入2000元/人.年。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</si>
</sst>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_ \¥* #,##0.00_ ;_ \¥* \-#,##0.00_ ;_ \¥* &quot;-&quot;??_ ;_ @_ "/>
  </numFmts>
  <fonts count="22">
    <font>
      <sz val="11"/>
      <name val="宋体"/>
      <charset val="134"/>
    </font>
    <font>
      <b/>
      <sz val="11"/>
      <name val="宋体"/>
      <family val="3"/>
      <charset val="134"/>
    </font>
    <font>
      <sz val="18"/>
      <name val="方正小标宋简体"/>
      <family val="4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华文仿宋"/>
      <family val="3"/>
      <charset val="134"/>
    </font>
    <font>
      <sz val="11"/>
      <color rgb="FF000000"/>
      <name val="等线"/>
      <charset val="134"/>
    </font>
    <font>
      <sz val="11"/>
      <name val="Times New Roman"/>
      <family val="1"/>
    </font>
    <font>
      <u/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name val="宋体"/>
      <family val="3"/>
      <charset val="134"/>
    </font>
    <font>
      <sz val="9"/>
      <name val="Times New Roman"/>
      <family val="1"/>
    </font>
    <font>
      <sz val="9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">
    <xf numFmtId="0" fontId="0" fillId="0" borderId="0">
      <alignment vertical="center"/>
    </xf>
    <xf numFmtId="0" fontId="6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176" fontId="4" fillId="0" borderId="0">
      <protection locked="0"/>
    </xf>
    <xf numFmtId="0" fontId="9" fillId="0" borderId="0">
      <protection locked="0"/>
    </xf>
    <xf numFmtId="0" fontId="15" fillId="0" borderId="0"/>
    <xf numFmtId="0" fontId="17" fillId="0" borderId="0"/>
    <xf numFmtId="0" fontId="15" fillId="0" borderId="0">
      <alignment vertical="center"/>
    </xf>
    <xf numFmtId="0" fontId="16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5" fillId="0" borderId="0">
      <alignment vertical="center"/>
    </xf>
    <xf numFmtId="0" fontId="17" fillId="0" borderId="0">
      <alignment vertical="center"/>
    </xf>
    <xf numFmtId="0" fontId="15" fillId="0" borderId="0"/>
    <xf numFmtId="0" fontId="15" fillId="0" borderId="0"/>
    <xf numFmtId="0" fontId="17" fillId="0" borderId="0"/>
    <xf numFmtId="0" fontId="15" fillId="0" borderId="0">
      <alignment vertical="center"/>
    </xf>
    <xf numFmtId="0" fontId="15" fillId="0" borderId="0"/>
    <xf numFmtId="0" fontId="17" fillId="0" borderId="0"/>
    <xf numFmtId="0" fontId="15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0" xfId="2" applyFont="1" applyAlignment="1" applyProtection="1">
      <alignment horizontal="right" vertical="center"/>
    </xf>
    <xf numFmtId="0" fontId="9" fillId="0" borderId="1" xfId="3" applyBorder="1" applyAlignment="1" applyProtection="1">
      <alignment horizontal="center" vertical="center"/>
    </xf>
    <xf numFmtId="0" fontId="5" fillId="0" borderId="1" xfId="3" applyFont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5" fillId="0" borderId="1" xfId="3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horizontal="center" vertical="center" wrapText="1"/>
    </xf>
    <xf numFmtId="0" fontId="3" fillId="0" borderId="3" xfId="1" applyFont="1" applyBorder="1" applyAlignment="1" applyProtection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1" fillId="0" borderId="3" xfId="3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left" vertical="center" wrapText="1"/>
    </xf>
    <xf numFmtId="0" fontId="3" fillId="0" borderId="2" xfId="1" applyFont="1" applyBorder="1" applyAlignment="1" applyProtection="1">
      <alignment horizontal="left" vertical="center" wrapText="1"/>
    </xf>
    <xf numFmtId="0" fontId="13" fillId="0" borderId="1" xfId="1" applyFont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13" fillId="0" borderId="1" xfId="1" applyFont="1" applyBorder="1" applyAlignment="1" applyProtection="1">
      <alignment vertical="center" wrapText="1"/>
    </xf>
    <xf numFmtId="0" fontId="13" fillId="0" borderId="1" xfId="1" applyFont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horizontal="left" vertical="center" wrapText="1"/>
    </xf>
    <xf numFmtId="0" fontId="19" fillId="0" borderId="1" xfId="1" applyFont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vertical="center" wrapText="1"/>
    </xf>
    <xf numFmtId="0" fontId="13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center" vertical="center" wrapText="1"/>
    </xf>
    <xf numFmtId="0" fontId="19" fillId="2" borderId="1" xfId="1" applyFont="1" applyFill="1" applyBorder="1" applyAlignment="1" applyProtection="1">
      <alignment vertical="center" wrapText="1"/>
    </xf>
    <xf numFmtId="0" fontId="20" fillId="2" borderId="0" xfId="0" applyFont="1" applyFill="1">
      <alignment vertical="center"/>
    </xf>
    <xf numFmtId="0" fontId="3" fillId="0" borderId="1" xfId="1" applyFont="1" applyBorder="1" applyAlignment="1" applyProtection="1">
      <alignment horizontal="center" vertical="center" wrapText="1"/>
    </xf>
    <xf numFmtId="0" fontId="19" fillId="0" borderId="1" xfId="1" applyFont="1" applyBorder="1" applyAlignment="1" applyProtection="1">
      <alignment horizontal="left" vertical="center" wrapText="1"/>
    </xf>
    <xf numFmtId="0" fontId="19" fillId="0" borderId="1" xfId="1" applyFont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8" xfId="3" applyFont="1" applyBorder="1" applyAlignment="1" applyProtection="1">
      <alignment horizontal="left" vertical="center" wrapText="1"/>
    </xf>
    <xf numFmtId="0" fontId="1" fillId="0" borderId="9" xfId="3" applyFont="1" applyBorder="1" applyAlignment="1" applyProtection="1">
      <alignment horizontal="left" vertical="center" wrapText="1"/>
    </xf>
    <xf numFmtId="0" fontId="1" fillId="0" borderId="10" xfId="3" applyFont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/>
    </xf>
    <xf numFmtId="0" fontId="9" fillId="0" borderId="1" xfId="3" applyBorder="1" applyAlignment="1" applyProtection="1">
      <alignment horizontal="center" vertical="center" wrapText="1"/>
    </xf>
    <xf numFmtId="0" fontId="9" fillId="0" borderId="12" xfId="6" applyFont="1" applyBorder="1" applyAlignment="1">
      <alignment horizontal="center" vertical="center" wrapText="1"/>
    </xf>
    <xf numFmtId="0" fontId="9" fillId="0" borderId="11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 wrapText="1"/>
    </xf>
    <xf numFmtId="0" fontId="9" fillId="0" borderId="0" xfId="5" applyFont="1" applyBorder="1" applyAlignment="1" applyProtection="1">
      <alignment horizontal="left" vertical="center" wrapText="1"/>
    </xf>
    <xf numFmtId="0" fontId="9" fillId="0" borderId="0" xfId="5" applyBorder="1" applyAlignment="1" applyProtection="1">
      <alignment horizontal="left" vertical="center" wrapText="1"/>
    </xf>
    <xf numFmtId="0" fontId="9" fillId="0" borderId="12" xfId="3" applyBorder="1" applyAlignment="1" applyProtection="1">
      <alignment horizontal="center" vertical="center" wrapText="1"/>
    </xf>
    <xf numFmtId="0" fontId="9" fillId="0" borderId="11" xfId="3" applyBorder="1" applyAlignment="1" applyProtection="1">
      <alignment horizontal="center" vertical="center" wrapText="1"/>
    </xf>
    <xf numFmtId="0" fontId="9" fillId="0" borderId="3" xfId="3" applyBorder="1" applyAlignment="1" applyProtection="1">
      <alignment horizontal="center" vertical="center" wrapText="1"/>
    </xf>
    <xf numFmtId="176" fontId="0" fillId="0" borderId="1" xfId="4" applyNumberFormat="1" applyFont="1" applyBorder="1" applyAlignment="1" applyProtection="1">
      <alignment horizontal="center" vertical="center" wrapText="1"/>
    </xf>
    <xf numFmtId="0" fontId="9" fillId="0" borderId="2" xfId="3" applyBorder="1" applyAlignment="1" applyProtection="1">
      <alignment horizontal="center" vertical="center" wrapText="1"/>
    </xf>
    <xf numFmtId="0" fontId="5" fillId="0" borderId="1" xfId="3" applyFont="1" applyBorder="1" applyAlignment="1" applyProtection="1">
      <alignment horizontal="center" vertical="center"/>
    </xf>
    <xf numFmtId="0" fontId="9" fillId="0" borderId="4" xfId="3" applyBorder="1" applyAlignment="1" applyProtection="1">
      <alignment horizontal="center" vertical="center" wrapText="1"/>
    </xf>
    <xf numFmtId="0" fontId="9" fillId="0" borderId="5" xfId="3" applyBorder="1" applyAlignment="1" applyProtection="1">
      <alignment horizontal="center" vertical="center" wrapText="1"/>
    </xf>
    <xf numFmtId="0" fontId="9" fillId="0" borderId="6" xfId="3" applyBorder="1" applyAlignment="1" applyProtection="1">
      <alignment horizontal="center" vertical="center" wrapText="1"/>
    </xf>
    <xf numFmtId="0" fontId="9" fillId="0" borderId="7" xfId="3" applyBorder="1" applyAlignment="1" applyProtection="1">
      <alignment horizontal="center" vertical="center" wrapText="1"/>
    </xf>
  </cellXfs>
  <cellStyles count="23">
    <cellStyle name="常规" xfId="0" builtinId="0"/>
    <cellStyle name="常规 10" xfId="7"/>
    <cellStyle name="常规 12" xfId="8"/>
    <cellStyle name="常规 13" xfId="9"/>
    <cellStyle name="常规 14" xfId="10"/>
    <cellStyle name="常规 2" xfId="3"/>
    <cellStyle name="常规 2 2" xfId="11"/>
    <cellStyle name="常规 2 2 2" xfId="12"/>
    <cellStyle name="常规 2 3" xfId="1"/>
    <cellStyle name="常规 3" xfId="6"/>
    <cellStyle name="常规 3 2" xfId="13"/>
    <cellStyle name="常规 3 2 2" xfId="14"/>
    <cellStyle name="常规 3 2 2 2" xfId="18"/>
    <cellStyle name="常规 3 2 2 2 2" xfId="19"/>
    <cellStyle name="常规 3 2 2 3" xfId="22"/>
    <cellStyle name="常规 3 2 3" xfId="17"/>
    <cellStyle name="常规 3 2 3 2" xfId="21"/>
    <cellStyle name="常规 3 3" xfId="20"/>
    <cellStyle name="常规 4" xfId="5"/>
    <cellStyle name="常规 4 2" xfId="15"/>
    <cellStyle name="常规 5" xfId="2"/>
    <cellStyle name="货币 2" xfId="4"/>
    <cellStyle name="样式 1" xfId="1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6"/>
  <sheetViews>
    <sheetView tabSelected="1" workbookViewId="0">
      <pane ySplit="5" topLeftCell="A21" activePane="bottomLeft" state="frozen"/>
      <selection pane="bottomLeft" activeCell="A21" sqref="A21:H21"/>
    </sheetView>
  </sheetViews>
  <sheetFormatPr defaultRowHeight="13.5"/>
  <cols>
    <col min="1" max="1" width="4.875" customWidth="1"/>
    <col min="2" max="2" width="5.5" customWidth="1"/>
    <col min="3" max="3" width="10.375" customWidth="1"/>
    <col min="4" max="4" width="7.875" customWidth="1"/>
    <col min="5" max="5" width="9" customWidth="1"/>
    <col min="6" max="6" width="7" customWidth="1"/>
    <col min="7" max="7" width="15.625" customWidth="1"/>
    <col min="8" max="8" width="24.75" customWidth="1"/>
    <col min="9" max="9" width="5.75" customWidth="1"/>
    <col min="10" max="10" width="5" customWidth="1"/>
    <col min="11" max="11" width="5.5" customWidth="1"/>
    <col min="12" max="12" width="6.25" customWidth="1"/>
    <col min="13" max="14" width="6.125" customWidth="1"/>
    <col min="15" max="15" width="5.875" customWidth="1"/>
    <col min="16" max="16" width="18" customWidth="1"/>
    <col min="17" max="254" width="9" customWidth="1"/>
  </cols>
  <sheetData>
    <row r="1" spans="1:16" ht="36" customHeight="1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6" ht="18.75" customHeight="1">
      <c r="P2" s="5" t="s">
        <v>0</v>
      </c>
    </row>
    <row r="3" spans="1:16" ht="24" customHeight="1">
      <c r="A3" s="41" t="s">
        <v>1</v>
      </c>
      <c r="B3" s="41" t="s">
        <v>2</v>
      </c>
      <c r="C3" s="41" t="s">
        <v>3</v>
      </c>
      <c r="D3" s="47" t="s">
        <v>4</v>
      </c>
      <c r="E3" s="47" t="s">
        <v>33</v>
      </c>
      <c r="F3" s="42" t="s">
        <v>32</v>
      </c>
      <c r="G3" s="41" t="s">
        <v>5</v>
      </c>
      <c r="H3" s="50" t="s">
        <v>6</v>
      </c>
      <c r="I3" s="41" t="s">
        <v>7</v>
      </c>
      <c r="J3" s="41"/>
      <c r="K3" s="41"/>
      <c r="L3" s="41"/>
      <c r="M3" s="41"/>
      <c r="N3" s="53" t="s">
        <v>8</v>
      </c>
      <c r="O3" s="54"/>
      <c r="P3" s="52" t="s">
        <v>9</v>
      </c>
    </row>
    <row r="4" spans="1:16" ht="21.75" customHeight="1">
      <c r="A4" s="41"/>
      <c r="B4" s="41"/>
      <c r="C4" s="41"/>
      <c r="D4" s="48"/>
      <c r="E4" s="48"/>
      <c r="F4" s="43"/>
      <c r="G4" s="41"/>
      <c r="H4" s="50"/>
      <c r="I4" s="51" t="s">
        <v>10</v>
      </c>
      <c r="J4" s="51" t="s">
        <v>11</v>
      </c>
      <c r="K4" s="51" t="s">
        <v>12</v>
      </c>
      <c r="L4" s="51" t="s">
        <v>13</v>
      </c>
      <c r="M4" s="51" t="s">
        <v>14</v>
      </c>
      <c r="N4" s="55"/>
      <c r="O4" s="56"/>
      <c r="P4" s="52"/>
    </row>
    <row r="5" spans="1:16" ht="21.75" customHeight="1">
      <c r="A5" s="41"/>
      <c r="B5" s="41"/>
      <c r="C5" s="41"/>
      <c r="D5" s="49"/>
      <c r="E5" s="49"/>
      <c r="F5" s="44"/>
      <c r="G5" s="41"/>
      <c r="H5" s="50"/>
      <c r="I5" s="49"/>
      <c r="J5" s="49"/>
      <c r="K5" s="49"/>
      <c r="L5" s="49"/>
      <c r="M5" s="49"/>
      <c r="N5" s="6" t="s">
        <v>15</v>
      </c>
      <c r="O5" s="6" t="s">
        <v>16</v>
      </c>
      <c r="P5" s="52"/>
    </row>
    <row r="6" spans="1:16" ht="34.5" customHeight="1">
      <c r="A6" s="37" t="s">
        <v>96</v>
      </c>
      <c r="B6" s="38"/>
      <c r="C6" s="38"/>
      <c r="D6" s="38"/>
      <c r="E6" s="38"/>
      <c r="F6" s="38"/>
      <c r="G6" s="38"/>
      <c r="H6" s="39"/>
      <c r="I6" s="16">
        <f>I7+I21</f>
        <v>4670.24</v>
      </c>
      <c r="J6" s="16"/>
      <c r="K6" s="16">
        <f>K7+K21</f>
        <v>990</v>
      </c>
      <c r="L6" s="16"/>
      <c r="M6" s="16">
        <f>M7+M21</f>
        <v>3680.24</v>
      </c>
      <c r="N6" s="16">
        <f>N7+N21</f>
        <v>549</v>
      </c>
      <c r="O6" s="16">
        <f>O7+O21</f>
        <v>1369</v>
      </c>
      <c r="P6" s="7"/>
    </row>
    <row r="7" spans="1:16" ht="34.5" customHeight="1">
      <c r="A7" s="36" t="s">
        <v>95</v>
      </c>
      <c r="B7" s="36"/>
      <c r="C7" s="36"/>
      <c r="D7" s="36"/>
      <c r="E7" s="36"/>
      <c r="F7" s="36"/>
      <c r="G7" s="36"/>
      <c r="H7" s="36"/>
      <c r="I7" s="16">
        <f>SUM(I8:I20)</f>
        <v>4604</v>
      </c>
      <c r="J7" s="16"/>
      <c r="K7" s="16">
        <f>SUM(K8:K20)</f>
        <v>940</v>
      </c>
      <c r="L7" s="16"/>
      <c r="M7" s="16">
        <f>SUM(M8:M20)</f>
        <v>3664</v>
      </c>
      <c r="N7" s="16">
        <f>SUM(N8:N20)</f>
        <v>549</v>
      </c>
      <c r="O7" s="16">
        <f>SUM(O8:O20)</f>
        <v>979</v>
      </c>
      <c r="P7" s="9"/>
    </row>
    <row r="8" spans="1:16" s="8" customFormat="1" ht="56.25" customHeight="1">
      <c r="A8" s="2">
        <v>1</v>
      </c>
      <c r="B8" s="4" t="s">
        <v>27</v>
      </c>
      <c r="C8" s="2" t="s">
        <v>39</v>
      </c>
      <c r="D8" s="2" t="s">
        <v>17</v>
      </c>
      <c r="E8" s="2" t="s">
        <v>46</v>
      </c>
      <c r="F8" s="2" t="s">
        <v>47</v>
      </c>
      <c r="G8" s="3" t="s">
        <v>21</v>
      </c>
      <c r="H8" s="17" t="s">
        <v>48</v>
      </c>
      <c r="I8" s="2">
        <v>130</v>
      </c>
      <c r="J8" s="2"/>
      <c r="K8" s="2">
        <v>60</v>
      </c>
      <c r="L8" s="2"/>
      <c r="M8" s="2">
        <f>I8-K8</f>
        <v>70</v>
      </c>
      <c r="N8" s="2">
        <v>30</v>
      </c>
      <c r="O8" s="2">
        <v>60</v>
      </c>
      <c r="P8" s="17" t="s">
        <v>49</v>
      </c>
    </row>
    <row r="9" spans="1:16" s="8" customFormat="1" ht="60" customHeight="1">
      <c r="A9" s="2">
        <v>2</v>
      </c>
      <c r="B9" s="4" t="s">
        <v>27</v>
      </c>
      <c r="C9" s="4" t="s">
        <v>42</v>
      </c>
      <c r="D9" s="4" t="s">
        <v>18</v>
      </c>
      <c r="E9" s="4" t="s">
        <v>50</v>
      </c>
      <c r="F9" s="2" t="s">
        <v>34</v>
      </c>
      <c r="G9" s="24" t="s">
        <v>19</v>
      </c>
      <c r="H9" s="25" t="s">
        <v>51</v>
      </c>
      <c r="I9" s="4">
        <v>300</v>
      </c>
      <c r="J9" s="4"/>
      <c r="K9" s="4">
        <v>60</v>
      </c>
      <c r="L9" s="4"/>
      <c r="M9" s="2">
        <f>I9-K9</f>
        <v>240</v>
      </c>
      <c r="N9" s="4">
        <v>30</v>
      </c>
      <c r="O9" s="4">
        <v>60</v>
      </c>
      <c r="P9" s="25" t="s">
        <v>52</v>
      </c>
    </row>
    <row r="10" spans="1:16" s="8" customFormat="1" ht="54" customHeight="1">
      <c r="A10" s="2">
        <v>3</v>
      </c>
      <c r="B10" s="4" t="s">
        <v>27</v>
      </c>
      <c r="C10" s="4" t="s">
        <v>53</v>
      </c>
      <c r="D10" s="4" t="s">
        <v>17</v>
      </c>
      <c r="E10" s="4" t="s">
        <v>50</v>
      </c>
      <c r="F10" s="2" t="s">
        <v>34</v>
      </c>
      <c r="G10" s="24" t="s">
        <v>22</v>
      </c>
      <c r="H10" s="25" t="s">
        <v>54</v>
      </c>
      <c r="I10" s="4">
        <v>500</v>
      </c>
      <c r="J10" s="4"/>
      <c r="K10" s="4">
        <v>60</v>
      </c>
      <c r="L10" s="4"/>
      <c r="M10" s="2">
        <f>I10-K10</f>
        <v>440</v>
      </c>
      <c r="N10" s="4">
        <v>40</v>
      </c>
      <c r="O10" s="4">
        <v>60</v>
      </c>
      <c r="P10" s="25" t="s">
        <v>45</v>
      </c>
    </row>
    <row r="11" spans="1:16" s="8" customFormat="1" ht="57.75" customHeight="1">
      <c r="A11" s="2">
        <v>4</v>
      </c>
      <c r="B11" s="4" t="s">
        <v>27</v>
      </c>
      <c r="C11" s="2" t="s">
        <v>55</v>
      </c>
      <c r="D11" s="2" t="s">
        <v>56</v>
      </c>
      <c r="E11" s="2" t="s">
        <v>35</v>
      </c>
      <c r="F11" s="2" t="s">
        <v>37</v>
      </c>
      <c r="G11" s="3" t="s">
        <v>36</v>
      </c>
      <c r="H11" s="17" t="s">
        <v>31</v>
      </c>
      <c r="I11" s="2">
        <v>300</v>
      </c>
      <c r="J11" s="2"/>
      <c r="K11" s="2">
        <v>60</v>
      </c>
      <c r="L11" s="2"/>
      <c r="M11" s="2">
        <f>I11-K11</f>
        <v>240</v>
      </c>
      <c r="N11" s="2">
        <v>40</v>
      </c>
      <c r="O11" s="2">
        <v>80</v>
      </c>
      <c r="P11" s="17" t="s">
        <v>57</v>
      </c>
    </row>
    <row r="12" spans="1:16" s="32" customFormat="1" ht="58.5" customHeight="1">
      <c r="A12" s="27">
        <v>5</v>
      </c>
      <c r="B12" s="27" t="s">
        <v>27</v>
      </c>
      <c r="C12" s="27" t="s">
        <v>76</v>
      </c>
      <c r="D12" s="27" t="s">
        <v>17</v>
      </c>
      <c r="E12" s="28" t="s">
        <v>77</v>
      </c>
      <c r="F12" s="27" t="s">
        <v>78</v>
      </c>
      <c r="G12" s="28" t="s">
        <v>38</v>
      </c>
      <c r="H12" s="29" t="s">
        <v>79</v>
      </c>
      <c r="I12" s="27">
        <v>350</v>
      </c>
      <c r="J12" s="27"/>
      <c r="K12" s="30">
        <v>90</v>
      </c>
      <c r="L12" s="31"/>
      <c r="M12" s="27">
        <f t="shared" ref="M12:M18" si="0">I12-K12</f>
        <v>260</v>
      </c>
      <c r="N12" s="27">
        <v>60</v>
      </c>
      <c r="O12" s="30">
        <v>90</v>
      </c>
      <c r="P12" s="29" t="s">
        <v>109</v>
      </c>
    </row>
    <row r="13" spans="1:16" s="32" customFormat="1" ht="62.25" customHeight="1">
      <c r="A13" s="27">
        <v>6</v>
      </c>
      <c r="B13" s="27" t="s">
        <v>98</v>
      </c>
      <c r="C13" s="27" t="s">
        <v>99</v>
      </c>
      <c r="D13" s="27" t="s">
        <v>100</v>
      </c>
      <c r="E13" s="28" t="s">
        <v>80</v>
      </c>
      <c r="F13" s="28" t="s">
        <v>101</v>
      </c>
      <c r="G13" s="27" t="s">
        <v>102</v>
      </c>
      <c r="H13" s="29" t="s">
        <v>103</v>
      </c>
      <c r="I13" s="27">
        <v>500</v>
      </c>
      <c r="J13" s="27"/>
      <c r="K13" s="27">
        <v>100</v>
      </c>
      <c r="L13" s="28"/>
      <c r="M13" s="27">
        <f t="shared" si="0"/>
        <v>400</v>
      </c>
      <c r="N13" s="27">
        <v>50</v>
      </c>
      <c r="O13" s="27">
        <v>101</v>
      </c>
      <c r="P13" s="29" t="s">
        <v>104</v>
      </c>
    </row>
    <row r="14" spans="1:16" s="32" customFormat="1" ht="59.25" customHeight="1">
      <c r="A14" s="27">
        <v>7</v>
      </c>
      <c r="B14" s="27" t="s">
        <v>98</v>
      </c>
      <c r="C14" s="27" t="s">
        <v>81</v>
      </c>
      <c r="D14" s="27" t="s">
        <v>105</v>
      </c>
      <c r="E14" s="28" t="s">
        <v>83</v>
      </c>
      <c r="F14" s="27" t="s">
        <v>106</v>
      </c>
      <c r="G14" s="28" t="s">
        <v>107</v>
      </c>
      <c r="H14" s="29" t="s">
        <v>108</v>
      </c>
      <c r="I14" s="27">
        <v>450</v>
      </c>
      <c r="J14" s="27"/>
      <c r="K14" s="27">
        <v>100</v>
      </c>
      <c r="L14" s="28"/>
      <c r="M14" s="27">
        <f t="shared" si="0"/>
        <v>350</v>
      </c>
      <c r="N14" s="27">
        <v>50</v>
      </c>
      <c r="O14" s="27">
        <v>103</v>
      </c>
      <c r="P14" s="29" t="s">
        <v>92</v>
      </c>
    </row>
    <row r="15" spans="1:16" s="32" customFormat="1" ht="96.75" customHeight="1">
      <c r="A15" s="27">
        <v>8</v>
      </c>
      <c r="B15" s="27" t="s">
        <v>27</v>
      </c>
      <c r="C15" s="27" t="s">
        <v>58</v>
      </c>
      <c r="D15" s="27" t="s">
        <v>82</v>
      </c>
      <c r="E15" s="28" t="s">
        <v>84</v>
      </c>
      <c r="F15" s="27" t="s">
        <v>59</v>
      </c>
      <c r="G15" s="28" t="s">
        <v>85</v>
      </c>
      <c r="H15" s="29" t="s">
        <v>86</v>
      </c>
      <c r="I15" s="27">
        <v>166</v>
      </c>
      <c r="J15" s="27"/>
      <c r="K15" s="30">
        <v>80</v>
      </c>
      <c r="L15" s="31"/>
      <c r="M15" s="27">
        <f t="shared" si="0"/>
        <v>86</v>
      </c>
      <c r="N15" s="27">
        <v>63</v>
      </c>
      <c r="O15" s="30">
        <v>90</v>
      </c>
      <c r="P15" s="29" t="s">
        <v>93</v>
      </c>
    </row>
    <row r="16" spans="1:16" s="32" customFormat="1" ht="79.5" customHeight="1">
      <c r="A16" s="27">
        <v>9</v>
      </c>
      <c r="B16" s="27" t="s">
        <v>20</v>
      </c>
      <c r="C16" s="27" t="s">
        <v>87</v>
      </c>
      <c r="D16" s="27" t="s">
        <v>17</v>
      </c>
      <c r="E16" s="27" t="s">
        <v>88</v>
      </c>
      <c r="F16" s="27" t="s">
        <v>89</v>
      </c>
      <c r="G16" s="28" t="s">
        <v>90</v>
      </c>
      <c r="H16" s="29" t="s">
        <v>91</v>
      </c>
      <c r="I16" s="27">
        <v>300</v>
      </c>
      <c r="J16" s="27"/>
      <c r="K16" s="30">
        <v>90</v>
      </c>
      <c r="L16" s="30"/>
      <c r="M16" s="27">
        <f t="shared" si="0"/>
        <v>210</v>
      </c>
      <c r="N16" s="27">
        <v>60</v>
      </c>
      <c r="O16" s="30">
        <v>100</v>
      </c>
      <c r="P16" s="29" t="s">
        <v>94</v>
      </c>
    </row>
    <row r="17" spans="1:16" s="8" customFormat="1" ht="60.75" customHeight="1">
      <c r="A17" s="2">
        <v>10</v>
      </c>
      <c r="B17" s="4" t="s">
        <v>27</v>
      </c>
      <c r="C17" s="2" t="s">
        <v>61</v>
      </c>
      <c r="D17" s="2" t="s">
        <v>62</v>
      </c>
      <c r="E17" s="3" t="s">
        <v>63</v>
      </c>
      <c r="F17" s="3" t="s">
        <v>34</v>
      </c>
      <c r="G17" s="3" t="s">
        <v>64</v>
      </c>
      <c r="H17" s="17" t="s">
        <v>65</v>
      </c>
      <c r="I17" s="2">
        <v>228</v>
      </c>
      <c r="J17" s="2"/>
      <c r="K17" s="2">
        <v>60</v>
      </c>
      <c r="L17" s="3"/>
      <c r="M17" s="2">
        <f t="shared" si="0"/>
        <v>168</v>
      </c>
      <c r="N17" s="2">
        <v>30</v>
      </c>
      <c r="O17" s="2">
        <v>60</v>
      </c>
      <c r="P17" s="17" t="s">
        <v>66</v>
      </c>
    </row>
    <row r="18" spans="1:16" s="8" customFormat="1" ht="47.25" customHeight="1">
      <c r="A18" s="2">
        <v>11</v>
      </c>
      <c r="B18" s="4" t="s">
        <v>27</v>
      </c>
      <c r="C18" s="2" t="s">
        <v>70</v>
      </c>
      <c r="D18" s="2" t="s">
        <v>17</v>
      </c>
      <c r="E18" s="3" t="s">
        <v>24</v>
      </c>
      <c r="F18" s="3" t="s">
        <v>43</v>
      </c>
      <c r="G18" s="3" t="s">
        <v>25</v>
      </c>
      <c r="H18" s="17" t="s">
        <v>41</v>
      </c>
      <c r="I18" s="2">
        <v>350</v>
      </c>
      <c r="J18" s="2"/>
      <c r="K18" s="2">
        <v>80</v>
      </c>
      <c r="L18" s="2"/>
      <c r="M18" s="2">
        <f t="shared" si="0"/>
        <v>270</v>
      </c>
      <c r="N18" s="2">
        <v>60</v>
      </c>
      <c r="O18" s="2">
        <v>105</v>
      </c>
      <c r="P18" s="17" t="s">
        <v>60</v>
      </c>
    </row>
    <row r="19" spans="1:16" s="8" customFormat="1" ht="47.25" customHeight="1">
      <c r="A19" s="19">
        <v>12</v>
      </c>
      <c r="B19" s="20" t="s">
        <v>27</v>
      </c>
      <c r="C19" s="23" t="s">
        <v>67</v>
      </c>
      <c r="D19" s="19" t="s">
        <v>17</v>
      </c>
      <c r="E19" s="21" t="s">
        <v>28</v>
      </c>
      <c r="F19" s="14" t="s">
        <v>69</v>
      </c>
      <c r="G19" s="21" t="s">
        <v>29</v>
      </c>
      <c r="H19" s="22" t="s">
        <v>68</v>
      </c>
      <c r="I19" s="19">
        <v>30</v>
      </c>
      <c r="J19" s="19"/>
      <c r="K19" s="19">
        <v>30</v>
      </c>
      <c r="L19" s="19"/>
      <c r="M19" s="19"/>
      <c r="N19" s="19"/>
      <c r="O19" s="19"/>
      <c r="P19" s="22" t="s">
        <v>30</v>
      </c>
    </row>
    <row r="20" spans="1:16" s="8" customFormat="1" ht="82.5" customHeight="1">
      <c r="A20" s="26">
        <v>13</v>
      </c>
      <c r="B20" s="33" t="s">
        <v>20</v>
      </c>
      <c r="C20" s="33" t="s">
        <v>115</v>
      </c>
      <c r="D20" s="33" t="s">
        <v>17</v>
      </c>
      <c r="E20" s="35" t="s">
        <v>114</v>
      </c>
      <c r="F20" s="33" t="s">
        <v>97</v>
      </c>
      <c r="G20" s="33" t="s">
        <v>75</v>
      </c>
      <c r="H20" s="34" t="s">
        <v>116</v>
      </c>
      <c r="I20" s="33">
        <v>1000</v>
      </c>
      <c r="J20" s="33"/>
      <c r="K20" s="33">
        <v>70</v>
      </c>
      <c r="L20" s="33"/>
      <c r="M20" s="33">
        <f>I20-K20</f>
        <v>930</v>
      </c>
      <c r="N20" s="33">
        <v>36</v>
      </c>
      <c r="O20" s="33">
        <v>70</v>
      </c>
      <c r="P20" s="17" t="s">
        <v>117</v>
      </c>
    </row>
    <row r="21" spans="1:16" s="1" customFormat="1" ht="42" customHeight="1">
      <c r="A21" s="36" t="s">
        <v>71</v>
      </c>
      <c r="B21" s="36"/>
      <c r="C21" s="36"/>
      <c r="D21" s="36"/>
      <c r="E21" s="36"/>
      <c r="F21" s="36"/>
      <c r="G21" s="36"/>
      <c r="H21" s="36"/>
      <c r="I21" s="15">
        <f>I22</f>
        <v>66.239999999999995</v>
      </c>
      <c r="J21" s="15"/>
      <c r="K21" s="15">
        <f t="shared" ref="K21:O22" si="1">K22</f>
        <v>50</v>
      </c>
      <c r="L21" s="15">
        <f t="shared" si="1"/>
        <v>0</v>
      </c>
      <c r="M21" s="15">
        <f t="shared" si="1"/>
        <v>16.239999999999995</v>
      </c>
      <c r="N21" s="15">
        <f t="shared" si="1"/>
        <v>0</v>
      </c>
      <c r="O21" s="15">
        <f t="shared" si="1"/>
        <v>390</v>
      </c>
      <c r="P21" s="17"/>
    </row>
    <row r="22" spans="1:16" s="1" customFormat="1" ht="41.25" customHeight="1">
      <c r="A22" s="36" t="s">
        <v>72</v>
      </c>
      <c r="B22" s="36"/>
      <c r="C22" s="36"/>
      <c r="D22" s="36"/>
      <c r="E22" s="36"/>
      <c r="F22" s="36"/>
      <c r="G22" s="36"/>
      <c r="H22" s="36"/>
      <c r="I22" s="10">
        <f>I23</f>
        <v>66.239999999999995</v>
      </c>
      <c r="J22" s="10"/>
      <c r="K22" s="10">
        <f t="shared" si="1"/>
        <v>50</v>
      </c>
      <c r="L22" s="10">
        <f t="shared" si="1"/>
        <v>0</v>
      </c>
      <c r="M22" s="10">
        <f t="shared" si="1"/>
        <v>16.239999999999995</v>
      </c>
      <c r="N22" s="10">
        <f t="shared" si="1"/>
        <v>0</v>
      </c>
      <c r="O22" s="10">
        <f t="shared" si="1"/>
        <v>390</v>
      </c>
      <c r="P22" s="18"/>
    </row>
    <row r="23" spans="1:16" s="1" customFormat="1" ht="115.5" customHeight="1">
      <c r="A23" s="13">
        <v>14</v>
      </c>
      <c r="B23" s="13" t="s">
        <v>23</v>
      </c>
      <c r="C23" s="14" t="s">
        <v>26</v>
      </c>
      <c r="D23" s="13" t="s">
        <v>17</v>
      </c>
      <c r="E23" s="14" t="s">
        <v>110</v>
      </c>
      <c r="F23" s="14" t="s">
        <v>40</v>
      </c>
      <c r="G23" s="14" t="s">
        <v>111</v>
      </c>
      <c r="H23" s="14" t="s">
        <v>112</v>
      </c>
      <c r="I23" s="2">
        <v>66.239999999999995</v>
      </c>
      <c r="J23" s="2"/>
      <c r="K23" s="2">
        <v>50</v>
      </c>
      <c r="L23" s="3"/>
      <c r="M23" s="2">
        <f>I23-K23</f>
        <v>16.239999999999995</v>
      </c>
      <c r="N23" s="2"/>
      <c r="O23" s="2">
        <v>390</v>
      </c>
      <c r="P23" s="17" t="s">
        <v>113</v>
      </c>
    </row>
    <row r="24" spans="1:16" s="1" customFormat="1" ht="37.5" customHeight="1">
      <c r="A24" s="36" t="s">
        <v>73</v>
      </c>
      <c r="B24" s="36"/>
      <c r="C24" s="36"/>
      <c r="D24" s="36"/>
      <c r="E24" s="36"/>
      <c r="F24" s="36"/>
      <c r="G24" s="36"/>
      <c r="H24" s="36"/>
      <c r="I24" s="11"/>
      <c r="J24" s="11"/>
      <c r="K24" s="11"/>
      <c r="L24" s="12"/>
      <c r="M24" s="11"/>
      <c r="N24" s="11"/>
      <c r="O24" s="11"/>
      <c r="P24" s="11"/>
    </row>
    <row r="25" spans="1:16" s="1" customFormat="1" ht="42" customHeight="1">
      <c r="A25" s="2"/>
      <c r="B25" s="4"/>
      <c r="C25" s="2"/>
      <c r="D25" s="2"/>
      <c r="E25" s="3"/>
      <c r="F25" s="3"/>
      <c r="G25" s="3"/>
      <c r="H25" s="2"/>
      <c r="I25" s="2"/>
      <c r="J25" s="2"/>
      <c r="K25" s="2"/>
      <c r="L25" s="3"/>
      <c r="M25" s="2"/>
      <c r="N25" s="2"/>
      <c r="O25" s="2"/>
      <c r="P25" s="2"/>
    </row>
    <row r="26" spans="1:16" ht="34.5" customHeight="1">
      <c r="A26" s="45" t="s">
        <v>74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</row>
  </sheetData>
  <mergeCells count="23">
    <mergeCell ref="A26:P26"/>
    <mergeCell ref="A3:A5"/>
    <mergeCell ref="B3:B5"/>
    <mergeCell ref="C3:C5"/>
    <mergeCell ref="D3:D5"/>
    <mergeCell ref="E3:E5"/>
    <mergeCell ref="G3:G5"/>
    <mergeCell ref="H3:H5"/>
    <mergeCell ref="I4:I5"/>
    <mergeCell ref="J4:J5"/>
    <mergeCell ref="K4:K5"/>
    <mergeCell ref="L4:L5"/>
    <mergeCell ref="M4:M5"/>
    <mergeCell ref="P3:P5"/>
    <mergeCell ref="N3:O4"/>
    <mergeCell ref="A24:H24"/>
    <mergeCell ref="A22:H22"/>
    <mergeCell ref="A6:H6"/>
    <mergeCell ref="A1:P1"/>
    <mergeCell ref="I3:M3"/>
    <mergeCell ref="A7:H7"/>
    <mergeCell ref="A21:H21"/>
    <mergeCell ref="F3:F5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fitToWidth="0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汉阴县2018年度苏陕扶贫协作项目建议计划表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cp:lastPrinted>2018-08-13T23:44:44Z</cp:lastPrinted>
  <dcterms:created xsi:type="dcterms:W3CDTF">2018-03-17T18:25:00Z</dcterms:created>
  <dcterms:modified xsi:type="dcterms:W3CDTF">2018-08-14T00:21:34Z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