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97" activeTab="3"/>
  </bookViews>
  <sheets>
    <sheet name="2019-6-30(总收入) (合并) " sheetId="3" r:id="rId1"/>
    <sheet name="2019-6-30(地方收入) (合并)" sheetId="4" r:id="rId2"/>
    <sheet name="2019-6-30支出表）" sheetId="5" r:id="rId3"/>
    <sheet name="2019-6-30（收入明细）" sheetId="6" r:id="rId4"/>
  </sheets>
  <definedNames>
    <definedName name="_xlnm._FilterDatabase" localSheetId="1" hidden="1">'2019-6-30(地方收入) (合并)'!$A$5:$P$50</definedName>
    <definedName name="_xlnm._FilterDatabase" localSheetId="0" hidden="1">'2019-6-30(总收入) (合并) '!$A$4:$H$59</definedName>
    <definedName name="_xlnm.Print_Area" localSheetId="3">'2019-6-30（收入明细）'!$A$1:$T$18</definedName>
  </definedNames>
  <calcPr calcId="144525"/>
</workbook>
</file>

<file path=xl/sharedStrings.xml><?xml version="1.0" encoding="utf-8"?>
<sst xmlns="http://schemas.openxmlformats.org/spreadsheetml/2006/main" count="214" uniqueCount="176">
  <si>
    <t>汉阴县截止2019年6月财政总收入执行情况表</t>
  </si>
  <si>
    <r>
      <t xml:space="preserve">   </t>
    </r>
    <r>
      <rPr>
        <sz val="11"/>
        <rFont val="宋体"/>
        <charset val="134"/>
      </rPr>
      <t>表十二</t>
    </r>
  </si>
  <si>
    <t>单位：万元</t>
  </si>
  <si>
    <t>项目</t>
  </si>
  <si>
    <t>预算数</t>
  </si>
  <si>
    <t>本月     完成数</t>
  </si>
  <si>
    <t>累计    完成数</t>
  </si>
  <si>
    <t>上年        同期数</t>
  </si>
  <si>
    <t>占预算的%</t>
  </si>
  <si>
    <t>比上年同期±%</t>
  </si>
  <si>
    <t>全年任务     尚欠数</t>
  </si>
  <si>
    <t>一、税收收入</t>
  </si>
  <si>
    <t xml:space="preserve">   增值税</t>
  </si>
  <si>
    <t xml:space="preserve">     其中：改征增值税</t>
  </si>
  <si>
    <t xml:space="preserve">           国税征收</t>
  </si>
  <si>
    <t xml:space="preserve">           地税征收</t>
  </si>
  <si>
    <t xml:space="preserve">   消费税</t>
  </si>
  <si>
    <t xml:space="preserve">   企业所得税</t>
  </si>
  <si>
    <t xml:space="preserve">   其中：国税征收</t>
  </si>
  <si>
    <t xml:space="preserve">         地税征收</t>
  </si>
  <si>
    <t xml:space="preserve">   其他个人所得税(国税征收）</t>
  </si>
  <si>
    <t xml:space="preserve">   其他个人所得税（地税征收）</t>
  </si>
  <si>
    <t xml:space="preserve">   营业税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</si>
  <si>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</si>
  <si>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</si>
  <si>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</si>
  <si>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</si>
  <si>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</si>
  <si>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</si>
  <si>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</si>
  <si>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</si>
  <si>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</si>
  <si>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</si>
  <si>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环保税</t>
  </si>
  <si>
    <t>二、非税收入</t>
  </si>
  <si>
    <t xml:space="preserve">   专项收入--教育费附加收入</t>
  </si>
  <si>
    <t xml:space="preserve">           — 地方教育附加收入</t>
  </si>
  <si>
    <t xml:space="preserve">           —水利建设专项收入</t>
  </si>
  <si>
    <t xml:space="preserve">           —育林基金收入</t>
  </si>
  <si>
    <t xml:space="preserve">           —排污费收入</t>
  </si>
  <si>
    <t xml:space="preserve">           —广告收入</t>
  </si>
  <si>
    <t xml:space="preserve">           —其他水资源费收入</t>
  </si>
  <si>
    <t xml:space="preserve">           —文化事业建设费收入</t>
  </si>
  <si>
    <t xml:space="preserve">           —残疾人就业保障金收入</t>
  </si>
  <si>
    <t xml:space="preserve">           —其他专项</t>
  </si>
  <si>
    <t xml:space="preserve">   行政事业性收费收入</t>
  </si>
  <si>
    <t xml:space="preserve">   罚没收入</t>
  </si>
  <si>
    <t xml:space="preserve">   国有资源（资产）有偿使用收入</t>
  </si>
  <si>
    <t xml:space="preserve">             --探矿权采矿权价款收入、使用费收入及矿产资源补偿费收入</t>
  </si>
  <si>
    <t xml:space="preserve">   其他收入</t>
  </si>
  <si>
    <t>三、基金收入</t>
  </si>
  <si>
    <t xml:space="preserve">    副食品价格调节基金</t>
  </si>
  <si>
    <t xml:space="preserve">   国有土地使用权出让收入（土地出让金）</t>
  </si>
  <si>
    <t xml:space="preserve">   土地净收益</t>
  </si>
  <si>
    <t xml:space="preserve">   新增建设用地土地有偿使用费收入</t>
  </si>
  <si>
    <t xml:space="preserve">   其他政府性基金收入</t>
  </si>
  <si>
    <t xml:space="preserve">   国有土地收益基金收入</t>
  </si>
  <si>
    <t xml:space="preserve">   财政总收入合计</t>
  </si>
  <si>
    <t xml:space="preserve">  其中： 税务部门组织征收</t>
  </si>
  <si>
    <t>　       财政部门组织征收</t>
  </si>
  <si>
    <t xml:space="preserve">       其中：公产局组织征收</t>
  </si>
  <si>
    <t xml:space="preserve">         国土部门组织征收</t>
  </si>
  <si>
    <t xml:space="preserve">         住建部门组织征收</t>
  </si>
  <si>
    <t xml:space="preserve">         水利部门组织征收</t>
  </si>
  <si>
    <t xml:space="preserve">         农林部门组织征收</t>
  </si>
  <si>
    <t>汉阴县截止2019年6月公共财政预算收入执行情况表</t>
  </si>
  <si>
    <r>
      <t xml:space="preserve">   </t>
    </r>
    <r>
      <rPr>
        <sz val="11"/>
        <rFont val="宋体"/>
        <charset val="134"/>
      </rPr>
      <t>表十三</t>
    </r>
  </si>
  <si>
    <t>本月   完成数</t>
  </si>
  <si>
    <t>上年       同期数</t>
  </si>
  <si>
    <t>比上年        同期±%</t>
  </si>
  <si>
    <t>全年任务    尚欠数</t>
  </si>
  <si>
    <t xml:space="preserve">     增值税13.5%</t>
  </si>
  <si>
    <t xml:space="preserve">        其中：改征增值税</t>
  </si>
  <si>
    <t xml:space="preserve">              国税征收</t>
  </si>
  <si>
    <t xml:space="preserve">              地税征收</t>
  </si>
  <si>
    <t xml:space="preserve">     企业所得税10%</t>
  </si>
  <si>
    <t xml:space="preserve">     其中：国税征收</t>
  </si>
  <si>
    <t xml:space="preserve">     其他个人所得税(国税征收）</t>
  </si>
  <si>
    <t xml:space="preserve">     其他个人所得税10%（地税征收）</t>
  </si>
  <si>
    <t xml:space="preserve">     营业税60%</t>
  </si>
  <si>
    <t xml:space="preserve">     资源税60%</t>
  </si>
  <si>
    <t xml:space="preserve">     城市维护建设税90%</t>
  </si>
  <si>
    <t xml:space="preserve">     房产税60%</t>
  </si>
  <si>
    <t xml:space="preserve">     印花税</t>
  </si>
  <si>
    <t xml:space="preserve">     城镇土地使用税50%</t>
  </si>
  <si>
    <t xml:space="preserve">     土地增值税</t>
  </si>
  <si>
    <t xml:space="preserve">     车船税</t>
  </si>
  <si>
    <t xml:space="preserve">     耕地占用税</t>
  </si>
  <si>
    <t xml:space="preserve">     契税</t>
  </si>
  <si>
    <t xml:space="preserve">     烟叶税</t>
  </si>
  <si>
    <t xml:space="preserve">     环保税</t>
  </si>
  <si>
    <t xml:space="preserve">     专项收入--教育费附加收入</t>
  </si>
  <si>
    <t xml:space="preserve">     行政事业性收费收入</t>
  </si>
  <si>
    <t xml:space="preserve">     罚没收入</t>
  </si>
  <si>
    <t xml:space="preserve">     国有资源（资产）有偿使用收入</t>
  </si>
  <si>
    <t xml:space="preserve">                --探矿权采矿权价款收入、使用费收入及矿产资源补偿费收入</t>
  </si>
  <si>
    <t xml:space="preserve">     其他收入</t>
  </si>
  <si>
    <t xml:space="preserve">  地方一般预算收入合计</t>
  </si>
  <si>
    <t xml:space="preserve">   其中：税务部门组织征收</t>
  </si>
  <si>
    <t>汉阴县2019年6月公共财政预算支出执行情况表</t>
  </si>
  <si>
    <r>
      <t xml:space="preserve">   </t>
    </r>
    <r>
      <rPr>
        <sz val="11"/>
        <rFont val="宋体"/>
        <charset val="134"/>
      </rPr>
      <t>表十四</t>
    </r>
  </si>
  <si>
    <t>项     目</t>
  </si>
  <si>
    <t>本月完成数</t>
  </si>
  <si>
    <t>累计      完成数</t>
  </si>
  <si>
    <t>上年     同期数</t>
  </si>
  <si>
    <t>一、一般公共服务</t>
  </si>
  <si>
    <t>二、公共安全</t>
  </si>
  <si>
    <t>三、教育</t>
  </si>
  <si>
    <t>四、科学技术</t>
  </si>
  <si>
    <t>五、文化体育与传媒</t>
  </si>
  <si>
    <t>六、社会保障和就业</t>
  </si>
  <si>
    <t>七、卫生健康支出</t>
  </si>
  <si>
    <t>八、节能环保</t>
  </si>
  <si>
    <t>九、城乡社区事务</t>
  </si>
  <si>
    <t>十、农林水事务</t>
  </si>
  <si>
    <t>十一、交通运输</t>
  </si>
  <si>
    <t>十二、资源勘探电力信息等事务</t>
  </si>
  <si>
    <t>十三、商业服务业等事务</t>
  </si>
  <si>
    <t>十四、金融支出</t>
  </si>
  <si>
    <t>十五、自然资源海洋气象等支出</t>
  </si>
  <si>
    <t>十六、住房保障支出</t>
  </si>
  <si>
    <t>十七、粮油物资储备事务</t>
  </si>
  <si>
    <t>十八、灾害防治及应急管理支出</t>
  </si>
  <si>
    <t>十九、债务付息支出</t>
  </si>
  <si>
    <t>二十、其他支出</t>
  </si>
  <si>
    <t xml:space="preserve">  一般预算支出合计</t>
  </si>
  <si>
    <t xml:space="preserve">  分级次支出</t>
  </si>
  <si>
    <t xml:space="preserve">       其中：县本级支出</t>
  </si>
  <si>
    <t xml:space="preserve">             乡镇级支出</t>
  </si>
  <si>
    <t>15年</t>
  </si>
  <si>
    <t>14年</t>
  </si>
  <si>
    <t xml:space="preserve">                     1、与GDP相关的八项支出</t>
  </si>
  <si>
    <t xml:space="preserve">                        同比增长</t>
  </si>
  <si>
    <t xml:space="preserve">                     2、教、科、文支出</t>
  </si>
  <si>
    <t xml:space="preserve">                        占总支出比重</t>
  </si>
  <si>
    <t xml:space="preserve">                     3、农、社、农、住支出</t>
  </si>
  <si>
    <t xml:space="preserve">                     4、民生支出</t>
  </si>
  <si>
    <t xml:space="preserve">                     5、重点支出考评项目支出</t>
  </si>
  <si>
    <t>汉阴县截止2019年6月乡镇财政收支执行情况表</t>
  </si>
  <si>
    <r>
      <t xml:space="preserve">   </t>
    </r>
    <r>
      <rPr>
        <sz val="11"/>
        <rFont val="宋体"/>
        <charset val="134"/>
      </rPr>
      <t>表十五</t>
    </r>
  </si>
  <si>
    <t xml:space="preserve">项  </t>
  </si>
  <si>
    <t xml:space="preserve">收   入   部   分   </t>
  </si>
  <si>
    <t>支   出   部   分</t>
  </si>
  <si>
    <t xml:space="preserve">        目</t>
  </si>
  <si>
    <t>年度预算数</t>
  </si>
  <si>
    <t>累计完成数</t>
  </si>
  <si>
    <t>税收占比</t>
  </si>
  <si>
    <t>名次</t>
  </si>
  <si>
    <t>年度    预算数</t>
  </si>
  <si>
    <t>累计     完成数</t>
  </si>
  <si>
    <t xml:space="preserve"> 乡</t>
  </si>
  <si>
    <t>合计</t>
  </si>
  <si>
    <t>税收收入</t>
  </si>
  <si>
    <t>非税    收入</t>
  </si>
  <si>
    <t>非税收入</t>
  </si>
  <si>
    <t>期±%</t>
  </si>
  <si>
    <t>次</t>
  </si>
  <si>
    <t>完成数</t>
  </si>
  <si>
    <t xml:space="preserve">  镇</t>
  </si>
  <si>
    <t>小计</t>
  </si>
  <si>
    <t>其中： 烟叶税</t>
  </si>
  <si>
    <t>耕地占用税</t>
  </si>
  <si>
    <t>契税</t>
  </si>
  <si>
    <t>烟叶税</t>
  </si>
  <si>
    <t>城 关 镇</t>
  </si>
  <si>
    <t>平 梁 镇</t>
  </si>
  <si>
    <t>观音河镇</t>
  </si>
  <si>
    <t>涧 池 镇</t>
  </si>
  <si>
    <t>蒲 溪 镇</t>
  </si>
  <si>
    <t>双 乳 镇</t>
  </si>
  <si>
    <t>铁佛寺镇</t>
  </si>
  <si>
    <t>双河口镇</t>
  </si>
  <si>
    <t>漩 涡 镇</t>
  </si>
  <si>
    <t>汉 阳 镇</t>
  </si>
  <si>
    <t>乡镇合计</t>
  </si>
  <si>
    <t>注：1、此表中乡镇收入累计完成数占预算的比例暂为剔除烟叶税任务后所占的比例。2、支出预算数按照县人大批复预算草案数填列。（漩涡镇6月25日缴利息15.1万元到县非税收入专户）</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</si>
</sst>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_ "/>
    <numFmt numFmtId="178" formatCode="0.0%"/>
  </numFmts>
  <fonts count="41">
    <font>
      <sz val="12"/>
      <name val="宋体"/>
      <charset val="134"/>
    </font>
    <font>
      <sz val="20"/>
      <name val="方正小标宋简体"/>
      <charset val="134"/>
    </font>
    <font>
      <sz val="11"/>
      <name val="Algerian"/>
      <charset val="134"/>
    </font>
    <font>
      <sz val="12"/>
      <name val="宋体"/>
      <charset val="134"/>
    </font>
    <font>
      <sz val="11"/>
      <name val="宋体"/>
      <charset val="134"/>
    </font>
    <font>
      <sz val="14"/>
      <name val="宋体"/>
      <charset val="134"/>
    </font>
    <font>
      <sz val="8"/>
      <name val="宋体"/>
      <charset val="134"/>
    </font>
    <font>
      <b/>
      <sz val="11"/>
      <name val="宋体"/>
      <charset val="134"/>
    </font>
    <font>
      <b/>
      <sz val="12"/>
      <name val="宋体"/>
      <charset val="134"/>
    </font>
    <font>
      <u/>
      <sz val="20"/>
      <name val="方正大标宋简体"/>
      <charset val="134"/>
    </font>
    <font>
      <sz val="10"/>
      <name val="宋体"/>
      <charset val="134"/>
    </font>
    <font>
      <sz val="10"/>
      <name val="宋体"/>
      <charset val="134"/>
      <scheme val="minor"/>
    </font>
    <font>
      <sz val="11"/>
      <name val="宋体"/>
      <charset val="134"/>
      <scheme val="minor"/>
    </font>
    <font>
      <sz val="11"/>
      <name val="方正魏碑简体"/>
      <charset val="134"/>
    </font>
    <font>
      <u/>
      <sz val="22"/>
      <name val="方正小标宋简体"/>
      <charset val="134"/>
    </font>
    <font>
      <u/>
      <sz val="22"/>
      <name val="方正大标宋简体"/>
      <charset val="134"/>
    </font>
    <font>
      <sz val="11"/>
      <name val="Algerian"/>
      <charset val="134"/>
    </font>
    <font>
      <b/>
      <sz val="14"/>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name val="宋体"/>
      <charset val="134"/>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22" fillId="0" borderId="0" applyFont="0" applyFill="0" applyBorder="0" applyAlignment="0" applyProtection="0">
      <alignment vertical="center"/>
    </xf>
    <xf numFmtId="0" fontId="18" fillId="27" borderId="0" applyNumberFormat="0" applyBorder="0" applyAlignment="0" applyProtection="0">
      <alignment vertical="center"/>
    </xf>
    <xf numFmtId="0" fontId="35" fillId="24" borderId="1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9" borderId="0" applyNumberFormat="0" applyBorder="0" applyAlignment="0" applyProtection="0">
      <alignment vertical="center"/>
    </xf>
    <xf numFmtId="0" fontId="27" fillId="10" borderId="0" applyNumberFormat="0" applyBorder="0" applyAlignment="0" applyProtection="0">
      <alignment vertical="center"/>
    </xf>
    <xf numFmtId="43" fontId="22" fillId="0" borderId="0" applyFont="0" applyFill="0" applyBorder="0" applyAlignment="0" applyProtection="0">
      <alignment vertical="center"/>
    </xf>
    <xf numFmtId="0" fontId="28" fillId="23"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6" borderId="10" applyNumberFormat="0" applyFont="0" applyAlignment="0" applyProtection="0">
      <alignment vertical="center"/>
    </xf>
    <xf numFmtId="0" fontId="28" fillId="29"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8" applyNumberFormat="0" applyFill="0" applyAlignment="0" applyProtection="0">
      <alignment vertical="center"/>
    </xf>
    <xf numFmtId="0" fontId="20" fillId="0" borderId="8" applyNumberFormat="0" applyFill="0" applyAlignment="0" applyProtection="0">
      <alignment vertical="center"/>
    </xf>
    <xf numFmtId="0" fontId="28" fillId="22" borderId="0" applyNumberFormat="0" applyBorder="0" applyAlignment="0" applyProtection="0">
      <alignment vertical="center"/>
    </xf>
    <xf numFmtId="0" fontId="24" fillId="0" borderId="12" applyNumberFormat="0" applyFill="0" applyAlignment="0" applyProtection="0">
      <alignment vertical="center"/>
    </xf>
    <xf numFmtId="0" fontId="28" fillId="21" borderId="0" applyNumberFormat="0" applyBorder="0" applyAlignment="0" applyProtection="0">
      <alignment vertical="center"/>
    </xf>
    <xf numFmtId="0" fontId="29" fillId="15" borderId="9" applyNumberFormat="0" applyAlignment="0" applyProtection="0">
      <alignment vertical="center"/>
    </xf>
    <xf numFmtId="0" fontId="38" fillId="15" borderId="13" applyNumberFormat="0" applyAlignment="0" applyProtection="0">
      <alignment vertical="center"/>
    </xf>
    <xf numFmtId="0" fontId="19" fillId="7" borderId="7" applyNumberFormat="0" applyAlignment="0" applyProtection="0">
      <alignment vertical="center"/>
    </xf>
    <xf numFmtId="0" fontId="18" fillId="26" borderId="0" applyNumberFormat="0" applyBorder="0" applyAlignment="0" applyProtection="0">
      <alignment vertical="center"/>
    </xf>
    <xf numFmtId="0" fontId="28" fillId="14" borderId="0" applyNumberFormat="0" applyBorder="0" applyAlignment="0" applyProtection="0">
      <alignment vertical="center"/>
    </xf>
    <xf numFmtId="0" fontId="37" fillId="0" borderId="14" applyNumberFormat="0" applyFill="0" applyAlignment="0" applyProtection="0">
      <alignment vertical="center"/>
    </xf>
    <xf numFmtId="0" fontId="31" fillId="0" borderId="11" applyNumberFormat="0" applyFill="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0" fontId="18" fillId="33" borderId="0" applyNumberFormat="0" applyBorder="0" applyAlignment="0" applyProtection="0">
      <alignment vertical="center"/>
    </xf>
    <xf numFmtId="0" fontId="28"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8" fillId="11" borderId="0" applyNumberFormat="0" applyBorder="0" applyAlignment="0" applyProtection="0">
      <alignment vertical="center"/>
    </xf>
    <xf numFmtId="0" fontId="18" fillId="3" borderId="0" applyNumberFormat="0" applyBorder="0" applyAlignment="0" applyProtection="0">
      <alignment vertical="center"/>
    </xf>
    <xf numFmtId="0" fontId="28" fillId="28" borderId="0" applyNumberFormat="0" applyBorder="0" applyAlignment="0" applyProtection="0">
      <alignment vertical="center"/>
    </xf>
    <xf numFmtId="0" fontId="28" fillId="17" borderId="0" applyNumberFormat="0" applyBorder="0" applyAlignment="0" applyProtection="0">
      <alignment vertical="center"/>
    </xf>
    <xf numFmtId="0" fontId="18" fillId="8" borderId="0" applyNumberFormat="0" applyBorder="0" applyAlignment="0" applyProtection="0">
      <alignment vertical="center"/>
    </xf>
    <xf numFmtId="0" fontId="28" fillId="19" borderId="0" applyNumberFormat="0" applyBorder="0" applyAlignment="0" applyProtection="0">
      <alignment vertical="center"/>
    </xf>
  </cellStyleXfs>
  <cellXfs count="117">
    <xf numFmtId="0" fontId="0" fillId="0" borderId="0" xfId="0"/>
    <xf numFmtId="0" fontId="0" fillId="0" borderId="0" xfId="0" applyFont="1"/>
    <xf numFmtId="177" fontId="0" fillId="0" borderId="0" xfId="0" applyNumberFormat="1"/>
    <xf numFmtId="0" fontId="0" fillId="0" borderId="0" xfId="0" applyFont="1" applyFill="1"/>
    <xf numFmtId="0" fontId="1" fillId="0" borderId="0" xfId="0" applyFont="1" applyAlignment="1">
      <alignment horizontal="center" vertical="center" wrapText="1"/>
    </xf>
    <xf numFmtId="0" fontId="2" fillId="0" borderId="0" xfId="0" applyFont="1" applyAlignment="1">
      <alignment horizontal="left"/>
    </xf>
    <xf numFmtId="0" fontId="0" fillId="0" borderId="0" xfId="0" applyFont="1" applyAlignment="1">
      <alignment horizontal="centerContinuous"/>
    </xf>
    <xf numFmtId="0" fontId="0" fillId="0" borderId="0" xfId="0" applyFont="1" applyAlignment="1"/>
    <xf numFmtId="0" fontId="3" fillId="0" borderId="1" xfId="0" applyFont="1" applyBorder="1" applyAlignment="1">
      <alignment horizontal="center" vertical="center"/>
    </xf>
    <xf numFmtId="0" fontId="0" fillId="0" borderId="2" xfId="0" applyFont="1" applyBorder="1" applyAlignment="1">
      <alignment horizontal="center" vertical="center"/>
    </xf>
    <xf numFmtId="0" fontId="3" fillId="0" borderId="3" xfId="0" applyFont="1" applyBorder="1" applyAlignment="1">
      <alignment horizontal="left" vertical="center"/>
    </xf>
    <xf numFmtId="0" fontId="4"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3" xfId="0" applyFont="1" applyBorder="1" applyAlignment="1">
      <alignment vertical="center"/>
    </xf>
    <xf numFmtId="0" fontId="0" fillId="0" borderId="2" xfId="0" applyNumberFormat="1" applyFont="1" applyBorder="1" applyAlignment="1">
      <alignment vertical="center" wrapText="1"/>
    </xf>
    <xf numFmtId="0" fontId="4" fillId="0" borderId="2" xfId="0" applyFont="1" applyBorder="1" applyAlignment="1">
      <alignment horizontal="center" vertical="center" wrapText="1"/>
    </xf>
    <xf numFmtId="0" fontId="5" fillId="0" borderId="4" xfId="0" applyFont="1" applyBorder="1" applyAlignment="1">
      <alignment vertical="center"/>
    </xf>
    <xf numFmtId="0" fontId="4" fillId="0" borderId="2" xfId="0" applyNumberFormat="1" applyFont="1" applyBorder="1" applyAlignment="1">
      <alignment horizontal="center" vertical="center"/>
    </xf>
    <xf numFmtId="0" fontId="6"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3" fillId="0" borderId="4" xfId="0" applyFont="1" applyBorder="1" applyAlignment="1">
      <alignment horizontal="center" vertical="center"/>
    </xf>
    <xf numFmtId="0" fontId="4" fillId="0" borderId="2" xfId="0" applyFont="1" applyBorder="1" applyAlignment="1">
      <alignment horizontal="right" vertical="center"/>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0" fillId="0" borderId="0" xfId="0" applyNumberFormat="1" applyFill="1" applyBorder="1" applyAlignment="1">
      <alignment vertical="center" wrapText="1"/>
    </xf>
    <xf numFmtId="0" fontId="0" fillId="0" borderId="0" xfId="0" applyNumberFormat="1" applyFont="1" applyFill="1" applyBorder="1" applyAlignment="1">
      <alignment vertical="center" wrapText="1"/>
    </xf>
    <xf numFmtId="177" fontId="1" fillId="0" borderId="0" xfId="0" applyNumberFormat="1" applyFont="1" applyAlignment="1">
      <alignment horizontal="center" vertical="center" wrapText="1"/>
    </xf>
    <xf numFmtId="177" fontId="0" fillId="0" borderId="0" xfId="0" applyNumberFormat="1" applyFont="1" applyAlignment="1"/>
    <xf numFmtId="177" fontId="0" fillId="0" borderId="2" xfId="0" applyNumberFormat="1" applyFont="1" applyBorder="1" applyAlignment="1">
      <alignment horizontal="center" vertical="center"/>
    </xf>
    <xf numFmtId="177" fontId="4"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77" fontId="0"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2" xfId="0" applyNumberFormat="1" applyFont="1" applyFill="1" applyBorder="1" applyAlignment="1">
      <alignment horizontal="right" vertical="center" wrapText="1"/>
    </xf>
    <xf numFmtId="176" fontId="4" fillId="0" borderId="2" xfId="0" applyNumberFormat="1" applyFont="1" applyFill="1" applyBorder="1" applyAlignment="1">
      <alignment horizontal="right" vertical="center" wrapText="1"/>
    </xf>
    <xf numFmtId="0" fontId="7" fillId="0" borderId="2" xfId="0" applyFont="1" applyFill="1" applyBorder="1" applyAlignment="1">
      <alignment horizontal="center" vertical="center" wrapText="1"/>
    </xf>
    <xf numFmtId="177" fontId="0" fillId="0" borderId="0" xfId="0" applyNumberFormat="1" applyFont="1" applyFill="1" applyBorder="1" applyAlignment="1">
      <alignment vertical="center" wrapText="1"/>
    </xf>
    <xf numFmtId="0" fontId="0" fillId="0" borderId="0" xfId="0" applyFill="1"/>
    <xf numFmtId="0" fontId="1" fillId="0" borderId="0" xfId="0" applyFont="1" applyFill="1" applyAlignment="1">
      <alignment horizontal="center" vertical="center" wrapText="1"/>
    </xf>
    <xf numFmtId="0" fontId="4" fillId="0" borderId="0" xfId="0" applyFont="1" applyFill="1" applyAlignment="1">
      <alignment horizontal="left"/>
    </xf>
    <xf numFmtId="177" fontId="4" fillId="0" borderId="0" xfId="0" applyNumberFormat="1" applyFont="1" applyBorder="1" applyAlignment="1">
      <alignment horizontal="center"/>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Fill="1" applyBorder="1" applyAlignment="1">
      <alignment horizontal="right" vertical="center" wrapText="1"/>
    </xf>
    <xf numFmtId="177" fontId="0" fillId="0" borderId="0" xfId="0" applyNumberFormat="1" applyFill="1"/>
    <xf numFmtId="0" fontId="9" fillId="0" borderId="0" xfId="0" applyFont="1" applyAlignment="1">
      <alignment horizontal="center"/>
    </xf>
    <xf numFmtId="0" fontId="9" fillId="0" borderId="0" xfId="0" applyFont="1" applyFill="1" applyAlignment="1">
      <alignment horizontal="center"/>
    </xf>
    <xf numFmtId="0" fontId="4" fillId="0" borderId="2" xfId="0" applyFont="1" applyBorder="1" applyAlignment="1">
      <alignment horizontal="center" vertical="center"/>
    </xf>
    <xf numFmtId="0" fontId="4" fillId="0" borderId="2" xfId="0" applyFont="1" applyBorder="1" applyAlignment="1">
      <alignment vertical="center"/>
    </xf>
    <xf numFmtId="0" fontId="10" fillId="0" borderId="2" xfId="0" applyFont="1" applyBorder="1" applyAlignment="1">
      <alignment horizontal="right" vertical="center"/>
    </xf>
    <xf numFmtId="0" fontId="11" fillId="0" borderId="5" xfId="0" applyFont="1" applyFill="1" applyBorder="1" applyAlignment="1">
      <alignment horizontal="right" vertical="center" wrapText="1"/>
    </xf>
    <xf numFmtId="177" fontId="10" fillId="0" borderId="2" xfId="0" applyNumberFormat="1" applyFont="1" applyBorder="1" applyAlignment="1">
      <alignment horizontal="right" vertical="center"/>
    </xf>
    <xf numFmtId="0" fontId="10" fillId="0" borderId="2" xfId="0" applyFont="1" applyFill="1" applyBorder="1" applyAlignment="1">
      <alignment vertical="center"/>
    </xf>
    <xf numFmtId="177" fontId="10" fillId="0" borderId="2" xfId="0" applyNumberFormat="1" applyFont="1" applyBorder="1" applyAlignment="1">
      <alignment vertical="center"/>
    </xf>
    <xf numFmtId="0" fontId="12" fillId="0" borderId="5" xfId="0" applyFont="1" applyFill="1" applyBorder="1" applyAlignment="1">
      <alignment horizontal="right" vertical="center" wrapText="1"/>
    </xf>
    <xf numFmtId="0" fontId="13" fillId="0" borderId="5" xfId="0" applyFont="1" applyFill="1" applyBorder="1" applyAlignment="1">
      <alignment horizontal="right" vertical="center" wrapText="1"/>
    </xf>
    <xf numFmtId="0" fontId="0" fillId="0" borderId="0" xfId="0" applyFont="1" applyBorder="1" applyAlignment="1"/>
    <xf numFmtId="0" fontId="0" fillId="0" borderId="0" xfId="0" applyFont="1" applyFill="1" applyBorder="1" applyAlignment="1">
      <alignment horizontal="right"/>
    </xf>
    <xf numFmtId="0" fontId="0" fillId="0" borderId="0" xfId="0" applyFont="1" applyBorder="1" applyAlignment="1">
      <alignment horizontal="right"/>
    </xf>
    <xf numFmtId="0" fontId="11" fillId="0" borderId="0" xfId="0" applyFont="1" applyBorder="1" applyAlignment="1">
      <alignment horizontal="right"/>
    </xf>
    <xf numFmtId="177" fontId="0" fillId="0" borderId="0" xfId="0" applyNumberFormat="1" applyFont="1" applyBorder="1" applyAlignment="1">
      <alignment horizontal="right"/>
    </xf>
    <xf numFmtId="0" fontId="0" fillId="0" borderId="0" xfId="0" applyFont="1" applyFill="1" applyBorder="1" applyAlignment="1"/>
    <xf numFmtId="177" fontId="10" fillId="0" borderId="0" xfId="0" applyNumberFormat="1" applyFont="1" applyBorder="1" applyAlignment="1">
      <alignment vertical="center"/>
    </xf>
    <xf numFmtId="0" fontId="4" fillId="0" borderId="0" xfId="0" applyFont="1" applyFill="1" applyBorder="1" applyAlignment="1">
      <alignment horizontal="left" vertical="center" wrapText="1"/>
    </xf>
    <xf numFmtId="0" fontId="0" fillId="0" borderId="0" xfId="0" applyBorder="1" applyAlignment="1">
      <alignment horizontal="left" vertical="center" wrapText="1"/>
    </xf>
    <xf numFmtId="0" fontId="11"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Alignment="1">
      <alignment vertical="center"/>
    </xf>
    <xf numFmtId="10" fontId="11" fillId="0" borderId="0" xfId="0" applyNumberFormat="1" applyFont="1"/>
    <xf numFmtId="0" fontId="4" fillId="0" borderId="0" xfId="0" applyFont="1"/>
    <xf numFmtId="0" fontId="4" fillId="0" borderId="0" xfId="0" applyFont="1" applyFill="1"/>
    <xf numFmtId="0" fontId="11" fillId="0" borderId="0" xfId="0" applyFont="1"/>
    <xf numFmtId="10" fontId="4" fillId="0" borderId="0" xfId="0" applyNumberFormat="1" applyFont="1"/>
    <xf numFmtId="10" fontId="4" fillId="0" borderId="0" xfId="0" applyNumberFormat="1" applyFont="1" applyFill="1"/>
    <xf numFmtId="0" fontId="8" fillId="0" borderId="0" xfId="0" applyFont="1" applyAlignment="1">
      <alignment horizontal="center" vertical="center"/>
    </xf>
    <xf numFmtId="0" fontId="8" fillId="0" borderId="0" xfId="0" applyFont="1" applyAlignment="1">
      <alignment vertical="center"/>
    </xf>
    <xf numFmtId="178" fontId="0" fillId="0" borderId="0" xfId="0" applyNumberFormat="1" applyAlignment="1">
      <alignment vertical="center"/>
    </xf>
    <xf numFmtId="0" fontId="14" fillId="0" borderId="0" xfId="0" applyFont="1" applyAlignment="1">
      <alignment horizontal="center" vertical="center"/>
    </xf>
    <xf numFmtId="178" fontId="14" fillId="0" borderId="0" xfId="0" applyNumberFormat="1" applyFont="1" applyAlignment="1">
      <alignment horizontal="center" vertical="center"/>
    </xf>
    <xf numFmtId="0" fontId="2" fillId="0" borderId="0" xfId="0" applyFont="1" applyAlignment="1">
      <alignment vertical="center"/>
    </xf>
    <xf numFmtId="0" fontId="8" fillId="0" borderId="2" xfId="0" applyFont="1" applyBorder="1" applyAlignment="1">
      <alignment horizontal="center" vertical="center"/>
    </xf>
    <xf numFmtId="178" fontId="8" fillId="0" borderId="2" xfId="0" applyNumberFormat="1" applyFont="1" applyBorder="1" applyAlignment="1">
      <alignment horizontal="center" vertical="center" wrapText="1"/>
    </xf>
    <xf numFmtId="10" fontId="8" fillId="0" borderId="2" xfId="11" applyNumberFormat="1" applyFont="1" applyBorder="1" applyAlignment="1">
      <alignment vertical="center"/>
    </xf>
    <xf numFmtId="0" fontId="8" fillId="0" borderId="2" xfId="0" applyFont="1" applyBorder="1" applyAlignment="1">
      <alignment vertical="center"/>
    </xf>
    <xf numFmtId="178" fontId="8" fillId="0" borderId="2" xfId="0" applyNumberFormat="1" applyFont="1" applyBorder="1" applyAlignment="1">
      <alignment vertical="center"/>
    </xf>
    <xf numFmtId="10" fontId="0" fillId="0" borderId="2" xfId="11" applyNumberFormat="1" applyFont="1" applyBorder="1" applyAlignment="1">
      <alignment vertical="center"/>
    </xf>
    <xf numFmtId="0" fontId="0" fillId="0" borderId="2" xfId="0" applyBorder="1" applyAlignment="1">
      <alignment vertical="center"/>
    </xf>
    <xf numFmtId="178" fontId="0" fillId="0" borderId="2" xfId="0" applyNumberFormat="1" applyBorder="1" applyAlignment="1">
      <alignment vertical="center"/>
    </xf>
    <xf numFmtId="10" fontId="0" fillId="0" borderId="2" xfId="0" applyNumberFormat="1" applyBorder="1" applyAlignment="1">
      <alignment vertical="center"/>
    </xf>
    <xf numFmtId="0" fontId="0" fillId="0" borderId="2" xfId="0" applyBorder="1" applyAlignment="1">
      <alignment vertical="center" wrapText="1"/>
    </xf>
    <xf numFmtId="0" fontId="3" fillId="0" borderId="2" xfId="0" applyFont="1" applyBorder="1" applyAlignment="1">
      <alignment vertical="center"/>
    </xf>
    <xf numFmtId="0" fontId="15" fillId="0" borderId="0" xfId="0" applyFont="1" applyAlignment="1">
      <alignment horizontal="center"/>
    </xf>
    <xf numFmtId="0" fontId="15" fillId="0" borderId="0" xfId="0" applyFont="1" applyFill="1" applyAlignment="1">
      <alignment horizontal="center"/>
    </xf>
    <xf numFmtId="0" fontId="16" fillId="0" borderId="0" xfId="0" applyFont="1"/>
    <xf numFmtId="58" fontId="0" fillId="0" borderId="0" xfId="0" applyNumberFormat="1" applyBorder="1" applyAlignment="1">
      <alignment horizontal="center"/>
    </xf>
    <xf numFmtId="0" fontId="4" fillId="0" borderId="0" xfId="0" applyFont="1" applyAlignment="1">
      <alignment horizontal="left"/>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17" fillId="0" borderId="2" xfId="0" applyFont="1" applyFill="1" applyBorder="1"/>
    <xf numFmtId="0" fontId="0" fillId="0" borderId="6" xfId="0" applyFont="1" applyFill="1" applyBorder="1"/>
    <xf numFmtId="0" fontId="0" fillId="0" borderId="2" xfId="0" applyFont="1" applyFill="1" applyBorder="1" applyAlignment="1">
      <alignment horizontal="right" vertical="center" wrapText="1"/>
    </xf>
    <xf numFmtId="178" fontId="0" fillId="0" borderId="2" xfId="0" applyNumberFormat="1" applyFont="1" applyFill="1" applyBorder="1" applyAlignment="1">
      <alignment horizontal="right" vertical="center" wrapText="1"/>
    </xf>
    <xf numFmtId="177" fontId="0" fillId="0" borderId="2" xfId="0" applyNumberFormat="1" applyFont="1" applyFill="1" applyBorder="1" applyAlignment="1">
      <alignment horizontal="right" vertical="center" wrapText="1"/>
    </xf>
    <xf numFmtId="0" fontId="5" fillId="0" borderId="2" xfId="0" applyFont="1" applyFill="1" applyBorder="1" applyAlignment="1"/>
    <xf numFmtId="0" fontId="5" fillId="0" borderId="2" xfId="0" applyFont="1" applyFill="1" applyBorder="1"/>
    <xf numFmtId="0" fontId="0" fillId="0" borderId="2" xfId="0" applyNumberFormat="1" applyFont="1" applyFill="1" applyBorder="1" applyAlignment="1">
      <alignment wrapText="1"/>
    </xf>
    <xf numFmtId="0" fontId="0" fillId="0" borderId="2" xfId="0" applyNumberFormat="1" applyFont="1" applyFill="1" applyBorder="1" applyAlignment="1">
      <alignment vertical="center" wrapText="1"/>
    </xf>
    <xf numFmtId="0" fontId="17" fillId="0" borderId="2" xfId="0" applyFont="1" applyFill="1" applyBorder="1" applyAlignment="1">
      <alignment horizontal="left"/>
    </xf>
    <xf numFmtId="0" fontId="5" fillId="0" borderId="2" xfId="0" applyFont="1" applyFill="1" applyBorder="1" applyAlignment="1">
      <alignment horizontal="left"/>
    </xf>
    <xf numFmtId="176" fontId="0" fillId="0" borderId="2" xfId="0" applyNumberFormat="1" applyFont="1" applyFill="1" applyBorder="1" applyAlignment="1">
      <alignment horizontal="right" vertical="center" wrapText="1"/>
    </xf>
    <xf numFmtId="0" fontId="5" fillId="0" borderId="2" xfId="0" applyFont="1" applyFill="1" applyBorder="1" applyAlignment="1">
      <alignment horizontal="right"/>
    </xf>
    <xf numFmtId="0" fontId="5" fillId="0" borderId="2" xfId="0" applyNumberFormat="1" applyFont="1" applyFill="1" applyBorder="1" applyAlignment="1">
      <alignment wrapText="1"/>
    </xf>
    <xf numFmtId="0" fontId="5" fillId="0" borderId="2" xfId="0"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0</xdr:col>
      <xdr:colOff>0</xdr:colOff>
      <xdr:row>0</xdr:row>
      <xdr:rowOff>0</xdr:rowOff>
    </xdr:to>
    <xdr:sp>
      <xdr:nvSpPr>
        <xdr:cNvPr id="8" name="Line 1"/>
        <xdr:cNvSpPr/>
      </xdr:nvSpPr>
      <xdr:spPr>
        <a:xfrm>
          <a:off x="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55</xdr:row>
      <xdr:rowOff>228600</xdr:rowOff>
    </xdr:from>
    <xdr:to>
      <xdr:col>0</xdr:col>
      <xdr:colOff>0</xdr:colOff>
      <xdr:row>55</xdr:row>
      <xdr:rowOff>228600</xdr:rowOff>
    </xdr:to>
    <xdr:sp>
      <xdr:nvSpPr>
        <xdr:cNvPr id="9" name="Line 2"/>
        <xdr:cNvSpPr/>
      </xdr:nvSpPr>
      <xdr:spPr>
        <a:xfrm flipV="1">
          <a:off x="0" y="1212151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0</xdr:row>
      <xdr:rowOff>0</xdr:rowOff>
    </xdr:from>
    <xdr:to>
      <xdr:col>0</xdr:col>
      <xdr:colOff>0</xdr:colOff>
      <xdr:row>0</xdr:row>
      <xdr:rowOff>0</xdr:rowOff>
    </xdr:to>
    <xdr:sp>
      <xdr:nvSpPr>
        <xdr:cNvPr id="10" name="Line 4"/>
        <xdr:cNvSpPr/>
      </xdr:nvSpPr>
      <xdr:spPr>
        <a:xfrm flipH="1" flipV="1">
          <a:off x="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0</xdr:row>
      <xdr:rowOff>0</xdr:rowOff>
    </xdr:from>
    <xdr:to>
      <xdr:col>0</xdr:col>
      <xdr:colOff>0</xdr:colOff>
      <xdr:row>0</xdr:row>
      <xdr:rowOff>0</xdr:rowOff>
    </xdr:to>
    <xdr:sp>
      <xdr:nvSpPr>
        <xdr:cNvPr id="11" name="Line 5"/>
        <xdr:cNvSpPr/>
      </xdr:nvSpPr>
      <xdr:spPr>
        <a:xfrm>
          <a:off x="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0</xdr:row>
      <xdr:rowOff>0</xdr:rowOff>
    </xdr:from>
    <xdr:to>
      <xdr:col>0</xdr:col>
      <xdr:colOff>0</xdr:colOff>
      <xdr:row>0</xdr:row>
      <xdr:rowOff>0</xdr:rowOff>
    </xdr:to>
    <xdr:sp>
      <xdr:nvSpPr>
        <xdr:cNvPr id="12" name="Line 6"/>
        <xdr:cNvSpPr/>
      </xdr:nvSpPr>
      <xdr:spPr>
        <a:xfrm>
          <a:off x="0" y="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29210</xdr:colOff>
      <xdr:row>0</xdr:row>
      <xdr:rowOff>0</xdr:rowOff>
    </xdr:from>
    <xdr:to>
      <xdr:col>0</xdr:col>
      <xdr:colOff>29210</xdr:colOff>
      <xdr:row>0</xdr:row>
      <xdr:rowOff>0</xdr:rowOff>
    </xdr:to>
    <xdr:sp>
      <xdr:nvSpPr>
        <xdr:cNvPr id="9" name="Line 1"/>
        <xdr:cNvSpPr/>
      </xdr:nvSpPr>
      <xdr:spPr>
        <a:xfrm>
          <a:off x="2921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10160</xdr:colOff>
      <xdr:row>0</xdr:row>
      <xdr:rowOff>0</xdr:rowOff>
    </xdr:from>
    <xdr:to>
      <xdr:col>0</xdr:col>
      <xdr:colOff>29210</xdr:colOff>
      <xdr:row>0</xdr:row>
      <xdr:rowOff>0</xdr:rowOff>
    </xdr:to>
    <xdr:sp>
      <xdr:nvSpPr>
        <xdr:cNvPr id="10" name="Line 5"/>
        <xdr:cNvSpPr/>
      </xdr:nvSpPr>
      <xdr:spPr>
        <a:xfrm>
          <a:off x="10160" y="0"/>
          <a:ext cx="1905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19050</xdr:colOff>
      <xdr:row>0</xdr:row>
      <xdr:rowOff>0</xdr:rowOff>
    </xdr:from>
    <xdr:to>
      <xdr:col>0</xdr:col>
      <xdr:colOff>19050</xdr:colOff>
      <xdr:row>0</xdr:row>
      <xdr:rowOff>0</xdr:rowOff>
    </xdr:to>
    <xdr:sp>
      <xdr:nvSpPr>
        <xdr:cNvPr id="11" name="Line 7"/>
        <xdr:cNvSpPr/>
      </xdr:nvSpPr>
      <xdr:spPr>
        <a:xfrm>
          <a:off x="1905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10160</xdr:colOff>
      <xdr:row>0</xdr:row>
      <xdr:rowOff>0</xdr:rowOff>
    </xdr:from>
    <xdr:to>
      <xdr:col>0</xdr:col>
      <xdr:colOff>19050</xdr:colOff>
      <xdr:row>0</xdr:row>
      <xdr:rowOff>0</xdr:rowOff>
    </xdr:to>
    <xdr:sp>
      <xdr:nvSpPr>
        <xdr:cNvPr id="12" name="Line 8"/>
        <xdr:cNvSpPr/>
      </xdr:nvSpPr>
      <xdr:spPr>
        <a:xfrm>
          <a:off x="10160" y="0"/>
          <a:ext cx="889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19050</xdr:colOff>
      <xdr:row>0</xdr:row>
      <xdr:rowOff>0</xdr:rowOff>
    </xdr:from>
    <xdr:to>
      <xdr:col>0</xdr:col>
      <xdr:colOff>19050</xdr:colOff>
      <xdr:row>0</xdr:row>
      <xdr:rowOff>0</xdr:rowOff>
    </xdr:to>
    <xdr:sp>
      <xdr:nvSpPr>
        <xdr:cNvPr id="13" name="Line 10"/>
        <xdr:cNvSpPr/>
      </xdr:nvSpPr>
      <xdr:spPr>
        <a:xfrm>
          <a:off x="19050" y="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10160</xdr:colOff>
      <xdr:row>0</xdr:row>
      <xdr:rowOff>0</xdr:rowOff>
    </xdr:from>
    <xdr:to>
      <xdr:col>0</xdr:col>
      <xdr:colOff>19050</xdr:colOff>
      <xdr:row>0</xdr:row>
      <xdr:rowOff>0</xdr:rowOff>
    </xdr:to>
    <xdr:sp>
      <xdr:nvSpPr>
        <xdr:cNvPr id="14" name="Line 11"/>
        <xdr:cNvSpPr/>
      </xdr:nvSpPr>
      <xdr:spPr>
        <a:xfrm>
          <a:off x="10160" y="0"/>
          <a:ext cx="889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xdr:colOff>
      <xdr:row>2</xdr:row>
      <xdr:rowOff>1</xdr:rowOff>
    </xdr:from>
    <xdr:to>
      <xdr:col>0</xdr:col>
      <xdr:colOff>647701</xdr:colOff>
      <xdr:row>5</xdr:row>
      <xdr:rowOff>133351</xdr:rowOff>
    </xdr:to>
    <xdr:sp>
      <xdr:nvSpPr>
        <xdr:cNvPr id="15" name="Line 12"/>
        <xdr:cNvSpPr/>
      </xdr:nvSpPr>
      <xdr:spPr>
        <a:xfrm>
          <a:off x="0" y="693420"/>
          <a:ext cx="647700" cy="127635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Zeros="0" zoomScale="75" zoomScaleNormal="75" workbookViewId="0">
      <pane xSplit="1" ySplit="5" topLeftCell="B6" activePane="bottomRight" state="frozen"/>
      <selection/>
      <selection pane="topRight"/>
      <selection pane="bottomLeft"/>
      <selection pane="bottomRight" activeCell="N24" sqref="N24"/>
    </sheetView>
  </sheetViews>
  <sheetFormatPr defaultColWidth="9" defaultRowHeight="14.25" outlineLevelCol="7"/>
  <cols>
    <col min="1" max="1" width="36.125" customWidth="1"/>
    <col min="2" max="2" width="9.625" customWidth="1"/>
    <col min="3" max="3" width="10.625" customWidth="1"/>
    <col min="4" max="4" width="10.125" customWidth="1"/>
    <col min="5" max="5" width="10.25" style="39" customWidth="1"/>
    <col min="6" max="6" width="10.125" customWidth="1"/>
    <col min="7" max="7" width="9.5"/>
    <col min="8" max="8" width="12.125" customWidth="1"/>
  </cols>
  <sheetData>
    <row r="1" ht="32.1" customHeight="1" spans="1:8">
      <c r="A1" s="95" t="s">
        <v>0</v>
      </c>
      <c r="B1" s="95"/>
      <c r="C1" s="95"/>
      <c r="D1" s="95"/>
      <c r="E1" s="96"/>
      <c r="F1" s="95"/>
      <c r="G1" s="95"/>
      <c r="H1" s="95"/>
    </row>
    <row r="2" ht="18" customHeight="1" spans="1:8">
      <c r="A2" s="97" t="s">
        <v>1</v>
      </c>
      <c r="B2" s="98"/>
      <c r="C2" s="98"/>
      <c r="D2" s="98"/>
      <c r="E2" s="3"/>
      <c r="F2" s="99"/>
      <c r="G2" s="99" t="s">
        <v>2</v>
      </c>
      <c r="H2" s="99"/>
    </row>
    <row r="3" spans="1:8">
      <c r="A3" s="100" t="s">
        <v>3</v>
      </c>
      <c r="B3" s="20" t="s">
        <v>4</v>
      </c>
      <c r="C3" s="101" t="s">
        <v>5</v>
      </c>
      <c r="D3" s="16" t="s">
        <v>6</v>
      </c>
      <c r="E3" s="44" t="s">
        <v>7</v>
      </c>
      <c r="F3" s="16" t="s">
        <v>8</v>
      </c>
      <c r="G3" s="16" t="s">
        <v>9</v>
      </c>
      <c r="H3" s="16" t="s">
        <v>10</v>
      </c>
    </row>
    <row r="4" ht="10.5" customHeight="1" spans="1:8">
      <c r="A4" s="20"/>
      <c r="B4" s="20"/>
      <c r="C4" s="101"/>
      <c r="D4" s="16"/>
      <c r="E4" s="44"/>
      <c r="F4" s="16"/>
      <c r="G4" s="16"/>
      <c r="H4" s="16"/>
    </row>
    <row r="5" ht="7.5" customHeight="1" spans="1:8">
      <c r="A5" s="20"/>
      <c r="B5" s="20"/>
      <c r="C5" s="101"/>
      <c r="D5" s="16"/>
      <c r="E5" s="44"/>
      <c r="F5" s="16"/>
      <c r="G5" s="16"/>
      <c r="H5" s="16"/>
    </row>
    <row r="6" ht="17.1" customHeight="1" spans="1:8">
      <c r="A6" s="102" t="s">
        <v>11</v>
      </c>
      <c r="B6" s="103">
        <v>28500</v>
      </c>
      <c r="C6" s="104">
        <v>4506</v>
      </c>
      <c r="D6" s="104">
        <v>19625.2</v>
      </c>
      <c r="E6" s="104">
        <v>15330.5</v>
      </c>
      <c r="F6" s="105">
        <v>0.68860350877193</v>
      </c>
      <c r="G6" s="106">
        <v>28.0140895600274</v>
      </c>
      <c r="H6" s="104">
        <v>8874.8</v>
      </c>
    </row>
    <row r="7" ht="17.1" customHeight="1" spans="1:8">
      <c r="A7" s="107" t="s">
        <v>12</v>
      </c>
      <c r="B7" s="103">
        <v>15000</v>
      </c>
      <c r="C7" s="104">
        <v>1122.1</v>
      </c>
      <c r="D7" s="104">
        <v>9514.8</v>
      </c>
      <c r="E7" s="104">
        <v>7436.2</v>
      </c>
      <c r="F7" s="105">
        <v>0.63432</v>
      </c>
      <c r="G7" s="106">
        <v>27.9524488313924</v>
      </c>
      <c r="H7" s="104">
        <v>5485.2</v>
      </c>
    </row>
    <row r="8" ht="17.1" customHeight="1" spans="1:8">
      <c r="A8" s="107" t="s">
        <v>13</v>
      </c>
      <c r="B8" s="103">
        <v>0</v>
      </c>
      <c r="C8" s="104">
        <v>825.9</v>
      </c>
      <c r="D8" s="104">
        <v>7035.8</v>
      </c>
      <c r="E8" s="104">
        <v>4586.5</v>
      </c>
      <c r="F8" s="105"/>
      <c r="G8" s="106"/>
      <c r="H8" s="104">
        <v>0</v>
      </c>
    </row>
    <row r="9" ht="17.1" customHeight="1" spans="1:8">
      <c r="A9" s="107" t="s">
        <v>14</v>
      </c>
      <c r="B9" s="103">
        <v>0</v>
      </c>
      <c r="C9" s="104">
        <v>2122.1</v>
      </c>
      <c r="D9" s="104">
        <v>10473.6</v>
      </c>
      <c r="E9" s="104">
        <v>7018.8</v>
      </c>
      <c r="F9" s="105"/>
      <c r="G9" s="106"/>
      <c r="H9" s="104">
        <v>0</v>
      </c>
    </row>
    <row r="10" ht="17.1" customHeight="1" spans="1:8">
      <c r="A10" s="107" t="s">
        <v>15</v>
      </c>
      <c r="B10" s="103">
        <v>0</v>
      </c>
      <c r="C10" s="104">
        <v>0</v>
      </c>
      <c r="D10" s="104">
        <v>41.2</v>
      </c>
      <c r="E10" s="104">
        <v>417.4</v>
      </c>
      <c r="F10" s="105"/>
      <c r="G10" s="106"/>
      <c r="H10" s="104">
        <v>0</v>
      </c>
    </row>
    <row r="11" ht="17.1" customHeight="1" spans="1:8">
      <c r="A11" s="107" t="s">
        <v>16</v>
      </c>
      <c r="B11" s="103">
        <v>0</v>
      </c>
      <c r="C11" s="104">
        <v>0.1</v>
      </c>
      <c r="D11" s="104">
        <v>7.5</v>
      </c>
      <c r="E11" s="104">
        <v>3.9</v>
      </c>
      <c r="F11" s="105"/>
      <c r="G11" s="106">
        <v>92.3076923076923</v>
      </c>
      <c r="H11" s="104">
        <v>-7.5</v>
      </c>
    </row>
    <row r="12" ht="17.1" customHeight="1" spans="1:8">
      <c r="A12" s="107" t="s">
        <v>17</v>
      </c>
      <c r="B12" s="103">
        <v>2300</v>
      </c>
      <c r="C12" s="104">
        <v>9.9</v>
      </c>
      <c r="D12" s="104">
        <v>1932.9</v>
      </c>
      <c r="E12" s="104">
        <v>1346.9</v>
      </c>
      <c r="F12" s="105">
        <v>0.840391304347826</v>
      </c>
      <c r="G12" s="106">
        <v>43.5073130893162</v>
      </c>
      <c r="H12" s="104">
        <v>367.1</v>
      </c>
    </row>
    <row r="13" ht="17.1" customHeight="1" spans="1:8">
      <c r="A13" s="107" t="s">
        <v>18</v>
      </c>
      <c r="B13" s="103">
        <v>0</v>
      </c>
      <c r="C13" s="104">
        <v>9.9</v>
      </c>
      <c r="D13" s="104">
        <v>1700.8</v>
      </c>
      <c r="E13" s="104">
        <v>1013</v>
      </c>
      <c r="F13" s="105"/>
      <c r="G13" s="106">
        <v>67.8973346495558</v>
      </c>
      <c r="H13" s="104">
        <v>-1700.8</v>
      </c>
    </row>
    <row r="14" ht="17.1" customHeight="1" spans="1:8">
      <c r="A14" s="107" t="s">
        <v>19</v>
      </c>
      <c r="B14" s="103">
        <v>0</v>
      </c>
      <c r="C14" s="104">
        <v>0</v>
      </c>
      <c r="D14" s="104">
        <v>232.1</v>
      </c>
      <c r="E14" s="104">
        <v>333.9</v>
      </c>
      <c r="F14" s="105"/>
      <c r="G14" s="106">
        <v>-30.4881701108116</v>
      </c>
      <c r="H14" s="104">
        <v>-232.1</v>
      </c>
    </row>
    <row r="15" ht="17.1" customHeight="1" spans="1:8">
      <c r="A15" s="107" t="s">
        <v>20</v>
      </c>
      <c r="B15" s="103">
        <v>0</v>
      </c>
      <c r="C15" s="104">
        <v>66.3</v>
      </c>
      <c r="D15" s="104">
        <v>348.9</v>
      </c>
      <c r="E15" s="104">
        <v>1.7</v>
      </c>
      <c r="F15" s="105"/>
      <c r="G15" s="106"/>
      <c r="H15" s="104">
        <v>-348.9</v>
      </c>
    </row>
    <row r="16" ht="17.1" customHeight="1" spans="1:8">
      <c r="A16" s="107" t="s">
        <v>21</v>
      </c>
      <c r="B16" s="103">
        <v>1100</v>
      </c>
      <c r="C16" s="104">
        <v>0</v>
      </c>
      <c r="D16" s="104">
        <v>321.1</v>
      </c>
      <c r="E16" s="104">
        <v>715.1</v>
      </c>
      <c r="F16" s="105">
        <v>0.291909090909091</v>
      </c>
      <c r="G16" s="106">
        <v>-55.0971892043071</v>
      </c>
      <c r="H16" s="104">
        <v>778.9</v>
      </c>
    </row>
    <row r="17" ht="17.1" customHeight="1" spans="1:8">
      <c r="A17" s="107" t="s">
        <v>22</v>
      </c>
      <c r="B17" s="103">
        <v>0</v>
      </c>
      <c r="C17" s="104">
        <v>0</v>
      </c>
      <c r="D17" s="104">
        <v>0</v>
      </c>
      <c r="E17" s="104">
        <v>146</v>
      </c>
      <c r="F17" s="105"/>
      <c r="G17" s="106">
        <v>-100</v>
      </c>
      <c r="H17" s="104">
        <v>0</v>
      </c>
    </row>
    <row r="18" ht="17.1" customHeight="1" spans="1:8">
      <c r="A18" s="107" t="s">
        <v>23</v>
      </c>
      <c r="B18" s="103">
        <v>117</v>
      </c>
      <c r="C18" s="104">
        <v>13.2</v>
      </c>
      <c r="D18" s="104">
        <v>138.9</v>
      </c>
      <c r="E18" s="104">
        <v>122.2</v>
      </c>
      <c r="F18" s="105">
        <v>1.18717948717949</v>
      </c>
      <c r="G18" s="106">
        <v>13.6661211129296</v>
      </c>
      <c r="H18" s="104">
        <v>-21.9</v>
      </c>
    </row>
    <row r="19" ht="17.1" customHeight="1" spans="1:8">
      <c r="A19" s="107" t="s">
        <v>24</v>
      </c>
      <c r="B19" s="103">
        <v>667</v>
      </c>
      <c r="C19" s="104">
        <v>54.8</v>
      </c>
      <c r="D19" s="104">
        <v>457.6</v>
      </c>
      <c r="E19" s="104">
        <v>365.1</v>
      </c>
      <c r="F19" s="105">
        <v>0.686056971514243</v>
      </c>
      <c r="G19" s="106">
        <v>25.3355245138318</v>
      </c>
      <c r="H19" s="104">
        <v>209.4</v>
      </c>
    </row>
    <row r="20" ht="17.1" customHeight="1" spans="1:8">
      <c r="A20" s="107" t="s">
        <v>25</v>
      </c>
      <c r="B20" s="103">
        <v>350</v>
      </c>
      <c r="C20" s="104">
        <v>7.1</v>
      </c>
      <c r="D20" s="104">
        <v>172.4</v>
      </c>
      <c r="E20" s="104">
        <v>241.8</v>
      </c>
      <c r="F20" s="105">
        <v>0.492571428571429</v>
      </c>
      <c r="G20" s="106">
        <v>-28.701406120761</v>
      </c>
      <c r="H20" s="104">
        <v>177.6</v>
      </c>
    </row>
    <row r="21" ht="17.1" customHeight="1" spans="1:8">
      <c r="A21" s="107" t="s">
        <v>26</v>
      </c>
      <c r="B21" s="103">
        <v>170</v>
      </c>
      <c r="C21" s="104">
        <v>9.8</v>
      </c>
      <c r="D21" s="104">
        <v>67.6</v>
      </c>
      <c r="E21" s="104">
        <v>107.7</v>
      </c>
      <c r="F21" s="105">
        <v>0.397647058823529</v>
      </c>
      <c r="G21" s="106">
        <v>-37.2330547818013</v>
      </c>
      <c r="H21" s="104">
        <v>102.4</v>
      </c>
    </row>
    <row r="22" ht="17.1" customHeight="1" spans="1:8">
      <c r="A22" s="107" t="s">
        <v>27</v>
      </c>
      <c r="B22" s="103">
        <v>360</v>
      </c>
      <c r="C22" s="104">
        <v>0.8</v>
      </c>
      <c r="D22" s="104">
        <v>160.1</v>
      </c>
      <c r="E22" s="104">
        <v>166.8</v>
      </c>
      <c r="F22" s="105">
        <v>0.444722222222222</v>
      </c>
      <c r="G22" s="106">
        <v>-4.01678657074341</v>
      </c>
      <c r="H22" s="104">
        <v>199.9</v>
      </c>
    </row>
    <row r="23" ht="17.1" customHeight="1" spans="1:8">
      <c r="A23" s="107" t="s">
        <v>28</v>
      </c>
      <c r="B23" s="103">
        <v>3000</v>
      </c>
      <c r="C23" s="104">
        <v>983</v>
      </c>
      <c r="D23" s="104">
        <v>1184.3</v>
      </c>
      <c r="E23" s="104">
        <v>280.7</v>
      </c>
      <c r="F23" s="105">
        <v>0.394766666666667</v>
      </c>
      <c r="G23" s="106">
        <v>321.90951193445</v>
      </c>
      <c r="H23" s="104">
        <v>1815.7</v>
      </c>
    </row>
    <row r="24" ht="17.1" customHeight="1" spans="1:8">
      <c r="A24" s="107" t="s">
        <v>29</v>
      </c>
      <c r="B24" s="103">
        <v>400</v>
      </c>
      <c r="C24" s="104">
        <v>35.2</v>
      </c>
      <c r="D24" s="104">
        <v>243.3</v>
      </c>
      <c r="E24" s="104">
        <v>217.6</v>
      </c>
      <c r="F24" s="105">
        <v>0.60825</v>
      </c>
      <c r="G24" s="106">
        <v>11.8106617647059</v>
      </c>
      <c r="H24" s="104">
        <v>156.7</v>
      </c>
    </row>
    <row r="25" ht="17.1" customHeight="1" spans="1:8">
      <c r="A25" s="107" t="s">
        <v>30</v>
      </c>
      <c r="B25" s="103">
        <v>2800</v>
      </c>
      <c r="C25" s="104">
        <v>1554.5</v>
      </c>
      <c r="D25" s="104">
        <v>2014.2</v>
      </c>
      <c r="E25" s="104">
        <v>2977.2</v>
      </c>
      <c r="F25" s="105">
        <v>0.719357142857143</v>
      </c>
      <c r="G25" s="106">
        <v>-32.3458282950423</v>
      </c>
      <c r="H25" s="104">
        <v>785.8</v>
      </c>
    </row>
    <row r="26" ht="17.1" customHeight="1" spans="1:8">
      <c r="A26" s="107" t="s">
        <v>31</v>
      </c>
      <c r="B26" s="103">
        <v>2000</v>
      </c>
      <c r="C26" s="104">
        <v>649.2</v>
      </c>
      <c r="D26" s="104">
        <v>3055</v>
      </c>
      <c r="E26" s="104">
        <v>1197.6</v>
      </c>
      <c r="F26" s="105">
        <v>1.5275</v>
      </c>
      <c r="G26" s="106">
        <v>155.093520374081</v>
      </c>
      <c r="H26" s="104">
        <v>-1055</v>
      </c>
    </row>
    <row r="27" ht="17.1" customHeight="1" spans="1:8">
      <c r="A27" s="107" t="s">
        <v>32</v>
      </c>
      <c r="B27" s="103">
        <v>186</v>
      </c>
      <c r="C27" s="104">
        <v>0</v>
      </c>
      <c r="D27" s="104">
        <v>0</v>
      </c>
      <c r="E27" s="104">
        <v>0</v>
      </c>
      <c r="F27" s="105">
        <v>0</v>
      </c>
      <c r="G27" s="106"/>
      <c r="H27" s="104">
        <v>186</v>
      </c>
    </row>
    <row r="28" ht="17.1" customHeight="1" spans="1:8">
      <c r="A28" s="107" t="s">
        <v>33</v>
      </c>
      <c r="B28" s="103">
        <v>50</v>
      </c>
      <c r="C28" s="104">
        <v>0</v>
      </c>
      <c r="D28" s="104">
        <v>6.6</v>
      </c>
      <c r="E28" s="104">
        <v>4</v>
      </c>
      <c r="F28" s="105">
        <v>0.132</v>
      </c>
      <c r="G28" s="106"/>
      <c r="H28" s="104">
        <v>0</v>
      </c>
    </row>
    <row r="29" ht="17.1" customHeight="1" spans="1:8">
      <c r="A29" s="102" t="s">
        <v>34</v>
      </c>
      <c r="B29" s="103">
        <v>3500</v>
      </c>
      <c r="C29" s="104">
        <v>676.8</v>
      </c>
      <c r="D29" s="104">
        <v>2457.9</v>
      </c>
      <c r="E29" s="104">
        <v>3236.3</v>
      </c>
      <c r="F29" s="105">
        <v>0.702257142857143</v>
      </c>
      <c r="G29" s="106">
        <v>-24.0521583289559</v>
      </c>
      <c r="H29" s="104">
        <v>1042.1</v>
      </c>
    </row>
    <row r="30" ht="17.1" customHeight="1" spans="1:8">
      <c r="A30" s="108" t="s">
        <v>35</v>
      </c>
      <c r="B30" s="103">
        <v>100</v>
      </c>
      <c r="C30" s="104">
        <v>32.5</v>
      </c>
      <c r="D30" s="104">
        <v>264.5</v>
      </c>
      <c r="E30" s="104">
        <v>210.8</v>
      </c>
      <c r="F30" s="105">
        <v>2.645</v>
      </c>
      <c r="G30" s="106">
        <v>25.4743833017078</v>
      </c>
      <c r="H30" s="104">
        <v>-164.5</v>
      </c>
    </row>
    <row r="31" ht="17.1" customHeight="1" spans="1:8">
      <c r="A31" s="109" t="s">
        <v>36</v>
      </c>
      <c r="B31" s="103">
        <v>220</v>
      </c>
      <c r="C31" s="104">
        <v>21.6</v>
      </c>
      <c r="D31" s="104">
        <v>176.5</v>
      </c>
      <c r="E31" s="104">
        <v>140.3</v>
      </c>
      <c r="F31" s="105">
        <v>0.802272727272727</v>
      </c>
      <c r="G31" s="106">
        <v>25.8018531717748</v>
      </c>
      <c r="H31" s="104">
        <v>0</v>
      </c>
    </row>
    <row r="32" ht="17.1" customHeight="1" spans="1:8">
      <c r="A32" s="109" t="s">
        <v>37</v>
      </c>
      <c r="B32" s="103">
        <v>100</v>
      </c>
      <c r="C32" s="104">
        <v>22.6</v>
      </c>
      <c r="D32" s="104">
        <v>152.4</v>
      </c>
      <c r="E32" s="104">
        <v>111.8</v>
      </c>
      <c r="F32" s="105">
        <v>1.524</v>
      </c>
      <c r="G32" s="106">
        <v>36.3148479427549</v>
      </c>
      <c r="H32" s="104">
        <v>0</v>
      </c>
    </row>
    <row r="33" ht="17.1" customHeight="1" spans="1:8">
      <c r="A33" s="109" t="s">
        <v>38</v>
      </c>
      <c r="B33" s="103">
        <v>0</v>
      </c>
      <c r="C33" s="104">
        <v>0</v>
      </c>
      <c r="D33" s="104">
        <v>0</v>
      </c>
      <c r="E33" s="104">
        <v>0</v>
      </c>
      <c r="F33" s="105"/>
      <c r="G33" s="106"/>
      <c r="H33" s="104">
        <v>0</v>
      </c>
    </row>
    <row r="34" ht="17.1" customHeight="1" spans="1:8">
      <c r="A34" s="109" t="s">
        <v>39</v>
      </c>
      <c r="B34" s="103">
        <v>0</v>
      </c>
      <c r="C34" s="104">
        <v>0</v>
      </c>
      <c r="D34" s="104">
        <v>0</v>
      </c>
      <c r="E34" s="104">
        <v>0</v>
      </c>
      <c r="F34" s="105"/>
      <c r="G34" s="106"/>
      <c r="H34" s="104">
        <v>0</v>
      </c>
    </row>
    <row r="35" ht="17.1" customHeight="1" spans="1:8">
      <c r="A35" s="109" t="s">
        <v>40</v>
      </c>
      <c r="B35" s="103">
        <v>0</v>
      </c>
      <c r="C35" s="104">
        <v>0</v>
      </c>
      <c r="D35" s="104">
        <v>0</v>
      </c>
      <c r="E35" s="104">
        <v>0</v>
      </c>
      <c r="F35" s="105"/>
      <c r="G35" s="106"/>
      <c r="H35" s="104">
        <v>0</v>
      </c>
    </row>
    <row r="36" ht="17.1" customHeight="1" spans="1:8">
      <c r="A36" s="109" t="s">
        <v>41</v>
      </c>
      <c r="B36" s="103">
        <v>0</v>
      </c>
      <c r="C36" s="104">
        <v>0</v>
      </c>
      <c r="D36" s="104">
        <v>0</v>
      </c>
      <c r="E36" s="104">
        <v>0</v>
      </c>
      <c r="F36" s="105"/>
      <c r="G36" s="106"/>
      <c r="H36" s="104">
        <v>0</v>
      </c>
    </row>
    <row r="37" ht="17.1" customHeight="1" spans="1:8">
      <c r="A37" s="109" t="s">
        <v>42</v>
      </c>
      <c r="B37" s="103">
        <v>0</v>
      </c>
      <c r="C37" s="104">
        <v>0.2</v>
      </c>
      <c r="D37" s="104">
        <v>3.4</v>
      </c>
      <c r="E37" s="104">
        <v>7</v>
      </c>
      <c r="F37" s="105"/>
      <c r="G37" s="106"/>
      <c r="H37" s="104">
        <v>0</v>
      </c>
    </row>
    <row r="38" ht="17.1" customHeight="1" spans="1:8">
      <c r="A38" s="109" t="s">
        <v>43</v>
      </c>
      <c r="B38" s="103">
        <v>100</v>
      </c>
      <c r="C38" s="104">
        <v>0</v>
      </c>
      <c r="D38" s="104">
        <v>13.5</v>
      </c>
      <c r="E38" s="104">
        <v>5.3</v>
      </c>
      <c r="F38" s="105">
        <v>0.135</v>
      </c>
      <c r="G38" s="106"/>
      <c r="H38" s="104">
        <v>0</v>
      </c>
    </row>
    <row r="39" ht="17.1" customHeight="1" spans="1:8">
      <c r="A39" s="109" t="s">
        <v>44</v>
      </c>
      <c r="B39" s="103">
        <v>0</v>
      </c>
      <c r="C39" s="104">
        <v>27.4</v>
      </c>
      <c r="D39" s="104">
        <v>67</v>
      </c>
      <c r="E39" s="104">
        <v>0</v>
      </c>
      <c r="F39" s="105"/>
      <c r="G39" s="106"/>
      <c r="H39" s="104">
        <v>0</v>
      </c>
    </row>
    <row r="40" ht="17.1" customHeight="1" spans="1:8">
      <c r="A40" s="108" t="s">
        <v>45</v>
      </c>
      <c r="B40" s="103">
        <v>400</v>
      </c>
      <c r="C40" s="104">
        <v>48</v>
      </c>
      <c r="D40" s="104">
        <v>234.9</v>
      </c>
      <c r="E40" s="104">
        <v>126.7</v>
      </c>
      <c r="F40" s="105">
        <v>0.58725</v>
      </c>
      <c r="G40" s="106">
        <v>85.3985793212313</v>
      </c>
      <c r="H40" s="104">
        <v>165.1</v>
      </c>
    </row>
    <row r="41" ht="17.1" customHeight="1" spans="1:8">
      <c r="A41" s="108" t="s">
        <v>46</v>
      </c>
      <c r="B41" s="103">
        <v>400</v>
      </c>
      <c r="C41" s="104">
        <v>100.9</v>
      </c>
      <c r="D41" s="104">
        <v>607.4</v>
      </c>
      <c r="E41" s="104">
        <v>490.8</v>
      </c>
      <c r="F41" s="105">
        <v>1.5185</v>
      </c>
      <c r="G41" s="106">
        <v>23.7571312143439</v>
      </c>
      <c r="H41" s="104">
        <v>-207.4</v>
      </c>
    </row>
    <row r="42" ht="17.1" customHeight="1" spans="1:8">
      <c r="A42" s="108" t="s">
        <v>47</v>
      </c>
      <c r="B42" s="103">
        <v>800</v>
      </c>
      <c r="C42" s="104">
        <v>363.4</v>
      </c>
      <c r="D42" s="104">
        <v>695.2</v>
      </c>
      <c r="E42" s="104">
        <v>1954.2</v>
      </c>
      <c r="F42" s="105">
        <v>0.869</v>
      </c>
      <c r="G42" s="106">
        <v>-64.4253402927029</v>
      </c>
      <c r="H42" s="104">
        <v>104.8</v>
      </c>
    </row>
    <row r="43" ht="17.1" customHeight="1" spans="1:8">
      <c r="A43" s="110" t="s">
        <v>48</v>
      </c>
      <c r="B43" s="103">
        <v>0</v>
      </c>
      <c r="C43" s="104">
        <v>0.2</v>
      </c>
      <c r="D43" s="104">
        <v>7.5</v>
      </c>
      <c r="E43" s="104">
        <v>157.3</v>
      </c>
      <c r="F43" s="105"/>
      <c r="G43" s="106"/>
      <c r="H43" s="104">
        <v>0</v>
      </c>
    </row>
    <row r="44" ht="17.1" customHeight="1" spans="1:8">
      <c r="A44" s="108" t="s">
        <v>49</v>
      </c>
      <c r="B44" s="103">
        <v>1380</v>
      </c>
      <c r="C44" s="104">
        <v>60.2</v>
      </c>
      <c r="D44" s="104">
        <v>243.1</v>
      </c>
      <c r="E44" s="104">
        <v>189.4</v>
      </c>
      <c r="F44" s="105">
        <v>0.176159420289855</v>
      </c>
      <c r="G44" s="106">
        <v>28.3526927138332</v>
      </c>
      <c r="H44" s="104">
        <v>1136.9</v>
      </c>
    </row>
    <row r="45" ht="17.1" customHeight="1" spans="1:8">
      <c r="A45" s="102" t="s">
        <v>50</v>
      </c>
      <c r="B45" s="103">
        <v>19000</v>
      </c>
      <c r="C45" s="104">
        <v>9550.6</v>
      </c>
      <c r="D45" s="104">
        <v>14869.7</v>
      </c>
      <c r="E45" s="104">
        <v>6658.9</v>
      </c>
      <c r="F45" s="105">
        <v>0.782615789473684</v>
      </c>
      <c r="G45" s="106">
        <v>123.305651083512</v>
      </c>
      <c r="H45" s="104">
        <v>4130.3</v>
      </c>
    </row>
    <row r="46" ht="17.1" customHeight="1" spans="1:8">
      <c r="A46" s="108" t="s">
        <v>51</v>
      </c>
      <c r="B46" s="103">
        <v>0</v>
      </c>
      <c r="C46" s="104">
        <v>0</v>
      </c>
      <c r="D46" s="104">
        <v>0</v>
      </c>
      <c r="E46" s="104">
        <v>0</v>
      </c>
      <c r="F46" s="105"/>
      <c r="G46" s="106"/>
      <c r="H46" s="104">
        <v>0</v>
      </c>
    </row>
    <row r="47" ht="17.1" customHeight="1" spans="1:8">
      <c r="A47" s="110" t="s">
        <v>52</v>
      </c>
      <c r="B47" s="103">
        <v>0</v>
      </c>
      <c r="C47" s="104">
        <v>0</v>
      </c>
      <c r="D47" s="104">
        <v>0</v>
      </c>
      <c r="E47" s="104">
        <v>0</v>
      </c>
      <c r="F47" s="105"/>
      <c r="G47" s="106"/>
      <c r="H47" s="104">
        <v>0</v>
      </c>
    </row>
    <row r="48" ht="17.1" customHeight="1" spans="1:8">
      <c r="A48" s="108" t="s">
        <v>53</v>
      </c>
      <c r="B48" s="103">
        <v>18500</v>
      </c>
      <c r="C48" s="104">
        <v>9524.4</v>
      </c>
      <c r="D48" s="104">
        <v>14621.2</v>
      </c>
      <c r="E48" s="104">
        <v>6520.1</v>
      </c>
      <c r="F48" s="105">
        <v>0.790335135135135</v>
      </c>
      <c r="G48" s="106"/>
      <c r="H48" s="104">
        <v>3878.8</v>
      </c>
    </row>
    <row r="49" ht="17.1" customHeight="1" spans="1:8">
      <c r="A49" s="108" t="s">
        <v>54</v>
      </c>
      <c r="B49" s="103">
        <v>0</v>
      </c>
      <c r="C49" s="104">
        <v>0</v>
      </c>
      <c r="D49" s="104">
        <v>0</v>
      </c>
      <c r="E49" s="104">
        <v>0</v>
      </c>
      <c r="F49" s="105"/>
      <c r="G49" s="106"/>
      <c r="H49" s="104">
        <v>0</v>
      </c>
    </row>
    <row r="50" ht="17.1" customHeight="1" spans="1:8">
      <c r="A50" s="108" t="s">
        <v>55</v>
      </c>
      <c r="B50" s="103">
        <v>500</v>
      </c>
      <c r="C50" s="104">
        <v>26.2</v>
      </c>
      <c r="D50" s="104">
        <v>248.5</v>
      </c>
      <c r="E50" s="104">
        <v>138.8</v>
      </c>
      <c r="F50" s="105">
        <v>0.497</v>
      </c>
      <c r="G50" s="106">
        <v>79.0345821325649</v>
      </c>
      <c r="H50" s="104">
        <v>251.5</v>
      </c>
    </row>
    <row r="51" ht="17.1" customHeight="1" spans="1:8">
      <c r="A51" s="108" t="s">
        <v>56</v>
      </c>
      <c r="B51" s="103">
        <v>0</v>
      </c>
      <c r="C51" s="104">
        <v>0</v>
      </c>
      <c r="D51" s="104">
        <v>0</v>
      </c>
      <c r="E51" s="104">
        <v>0</v>
      </c>
      <c r="F51" s="105"/>
      <c r="G51" s="106"/>
      <c r="H51" s="104">
        <v>0</v>
      </c>
    </row>
    <row r="52" ht="17.1" customHeight="1" spans="1:8">
      <c r="A52" s="111" t="s">
        <v>57</v>
      </c>
      <c r="B52" s="103">
        <v>51000</v>
      </c>
      <c r="C52" s="104">
        <v>14733.4</v>
      </c>
      <c r="D52" s="104">
        <v>36952.8</v>
      </c>
      <c r="E52" s="104">
        <v>25225.7</v>
      </c>
      <c r="F52" s="105">
        <v>0.724564705882353</v>
      </c>
      <c r="G52" s="106">
        <v>46.4887000162533</v>
      </c>
      <c r="H52" s="104">
        <v>14047.2</v>
      </c>
    </row>
    <row r="53" ht="17.1" customHeight="1" spans="1:8">
      <c r="A53" s="112" t="s">
        <v>58</v>
      </c>
      <c r="B53" s="103">
        <v>29020</v>
      </c>
      <c r="C53" s="104">
        <v>4611.3</v>
      </c>
      <c r="D53" s="104">
        <v>20304.6</v>
      </c>
      <c r="E53" s="104">
        <v>15814.6</v>
      </c>
      <c r="F53" s="105">
        <v>0.699676085458305</v>
      </c>
      <c r="G53" s="113">
        <v>28.3914863480581</v>
      </c>
      <c r="H53" s="104">
        <v>8715.4</v>
      </c>
    </row>
    <row r="54" ht="17.1" customHeight="1" spans="1:8">
      <c r="A54" s="108" t="s">
        <v>59</v>
      </c>
      <c r="B54" s="103">
        <v>1980</v>
      </c>
      <c r="C54" s="104">
        <v>503</v>
      </c>
      <c r="D54" s="104">
        <v>1253.3</v>
      </c>
      <c r="E54" s="104">
        <v>1535.3</v>
      </c>
      <c r="F54" s="105">
        <v>0.632979797979798</v>
      </c>
      <c r="G54" s="106">
        <v>-100</v>
      </c>
      <c r="H54" s="104">
        <v>726.7</v>
      </c>
    </row>
    <row r="55" ht="17.1" customHeight="1" spans="1:8">
      <c r="A55" s="114" t="s">
        <v>60</v>
      </c>
      <c r="B55" s="103">
        <v>800</v>
      </c>
      <c r="C55" s="104">
        <v>0</v>
      </c>
      <c r="D55" s="104">
        <v>0</v>
      </c>
      <c r="E55" s="104">
        <v>800</v>
      </c>
      <c r="F55" s="105">
        <v>0</v>
      </c>
      <c r="G55" s="106"/>
      <c r="H55" s="104">
        <v>800</v>
      </c>
    </row>
    <row r="56" ht="17.1" customHeight="1" spans="1:8">
      <c r="A56" s="112" t="s">
        <v>61</v>
      </c>
      <c r="B56" s="103">
        <v>19000</v>
      </c>
      <c r="C56" s="104">
        <v>9517.6</v>
      </c>
      <c r="D56" s="104">
        <v>14614.4</v>
      </c>
      <c r="E56" s="104">
        <v>7506.3</v>
      </c>
      <c r="F56" s="105">
        <v>0.769178947368421</v>
      </c>
      <c r="G56" s="106">
        <v>94.6951227635453</v>
      </c>
      <c r="H56" s="104">
        <v>4385.6</v>
      </c>
    </row>
    <row r="57" ht="17.1" customHeight="1" spans="1:8">
      <c r="A57" s="115" t="s">
        <v>62</v>
      </c>
      <c r="B57" s="103">
        <v>800</v>
      </c>
      <c r="C57" s="104">
        <v>81.3</v>
      </c>
      <c r="D57" s="104">
        <v>730.5</v>
      </c>
      <c r="E57" s="104">
        <v>360.9</v>
      </c>
      <c r="F57" s="105">
        <v>0.913125</v>
      </c>
      <c r="G57" s="106">
        <v>102.4106400665</v>
      </c>
      <c r="H57" s="104">
        <v>69.5</v>
      </c>
    </row>
    <row r="58" ht="17.1" customHeight="1" spans="1:8">
      <c r="A58" s="116" t="s">
        <v>63</v>
      </c>
      <c r="B58" s="103">
        <v>100</v>
      </c>
      <c r="C58" s="104">
        <v>3.4</v>
      </c>
      <c r="D58" s="104">
        <v>6.1</v>
      </c>
      <c r="E58" s="104">
        <v>8.3</v>
      </c>
      <c r="F58" s="105">
        <v>0.061</v>
      </c>
      <c r="G58" s="106"/>
      <c r="H58" s="104">
        <v>93.9</v>
      </c>
    </row>
    <row r="59" ht="17.1" customHeight="1" spans="1:8">
      <c r="A59" s="116" t="s">
        <v>64</v>
      </c>
      <c r="B59" s="103">
        <v>100</v>
      </c>
      <c r="C59" s="104">
        <v>16.8</v>
      </c>
      <c r="D59" s="104">
        <v>43.9</v>
      </c>
      <c r="E59" s="104">
        <v>0.3</v>
      </c>
      <c r="F59" s="105">
        <v>0.439</v>
      </c>
      <c r="G59" s="106">
        <v>14533.3333333333</v>
      </c>
      <c r="H59" s="104">
        <v>56.1</v>
      </c>
    </row>
    <row r="60" ht="51" customHeight="1" spans="2:8">
      <c r="B60" s="1"/>
      <c r="C60" s="1"/>
      <c r="D60" s="1"/>
      <c r="E60" s="3"/>
      <c r="F60" s="1"/>
      <c r="G60" s="1"/>
      <c r="H60" s="1"/>
    </row>
    <row r="61" spans="2:8">
      <c r="B61" s="1"/>
      <c r="C61" s="1"/>
      <c r="D61" s="1"/>
      <c r="E61" s="3"/>
      <c r="F61" s="1"/>
      <c r="G61" s="1"/>
      <c r="H61" s="1"/>
    </row>
    <row r="63" ht="22.5" customHeight="1"/>
  </sheetData>
  <mergeCells count="10">
    <mergeCell ref="A1:H1"/>
    <mergeCell ref="B2:D2"/>
    <mergeCell ref="A3:A5"/>
    <mergeCell ref="B3:B5"/>
    <mergeCell ref="C3:C5"/>
    <mergeCell ref="D3:D5"/>
    <mergeCell ref="E3:E5"/>
    <mergeCell ref="F3:F5"/>
    <mergeCell ref="G3:G5"/>
    <mergeCell ref="H3:H5"/>
  </mergeCells>
  <pageMargins left="0.984251968503937" right="0.393700787401575" top="0.78740157480315" bottom="0.590551181102362" header="0.354330708661417" footer="0.393700787401575"/>
  <pageSetup paperSize="9" scale="70" firstPageNumber="75" orientation="portrait" useFirstPageNumber="1"/>
  <headerFooter alignWithMargins="0" scaleWithDoc="0">
    <oddFooter>&amp;C&amp;P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Zeros="0" zoomScale="75" zoomScaleNormal="75" workbookViewId="0">
      <pane xSplit="1" ySplit="5" topLeftCell="B6" activePane="bottomRight" state="frozen"/>
      <selection/>
      <selection pane="topRight"/>
      <selection pane="bottomLeft"/>
      <selection pane="bottomRight" activeCell="K36" sqref="K36"/>
    </sheetView>
  </sheetViews>
  <sheetFormatPr defaultColWidth="9" defaultRowHeight="14.25" outlineLevelCol="7"/>
  <cols>
    <col min="1" max="1" width="37.375" style="71" customWidth="1"/>
    <col min="2" max="2" width="10" style="71" customWidth="1"/>
    <col min="3" max="3" width="10.5" style="71" customWidth="1"/>
    <col min="4" max="4" width="9.875" style="71" customWidth="1"/>
    <col min="5" max="5" width="11.75" style="71" customWidth="1"/>
    <col min="6" max="6" width="12.75" style="80"/>
    <col min="7" max="7" width="14.125" style="71" customWidth="1"/>
    <col min="8" max="8" width="12" style="71" customWidth="1"/>
    <col min="9" max="16384" width="9" style="71"/>
  </cols>
  <sheetData>
    <row r="1" ht="51.95" customHeight="1" spans="1:8">
      <c r="A1" s="81" t="s">
        <v>65</v>
      </c>
      <c r="B1" s="81"/>
      <c r="C1" s="81"/>
      <c r="D1" s="81"/>
      <c r="E1" s="81"/>
      <c r="F1" s="82"/>
      <c r="G1" s="81"/>
      <c r="H1" s="81"/>
    </row>
    <row r="2" ht="21" customHeight="1" spans="1:7">
      <c r="A2" s="83" t="s">
        <v>66</v>
      </c>
      <c r="G2" s="71" t="s">
        <v>2</v>
      </c>
    </row>
    <row r="3" s="78" customFormat="1" ht="15.95" customHeight="1" spans="1:8">
      <c r="A3" s="84" t="s">
        <v>3</v>
      </c>
      <c r="B3" s="84" t="s">
        <v>4</v>
      </c>
      <c r="C3" s="32" t="s">
        <v>67</v>
      </c>
      <c r="D3" s="32" t="s">
        <v>6</v>
      </c>
      <c r="E3" s="32" t="s">
        <v>68</v>
      </c>
      <c r="F3" s="85" t="s">
        <v>8</v>
      </c>
      <c r="G3" s="32" t="s">
        <v>69</v>
      </c>
      <c r="H3" s="32" t="s">
        <v>70</v>
      </c>
    </row>
    <row r="4" s="78" customFormat="1" ht="14.1" customHeight="1" spans="1:8">
      <c r="A4" s="84"/>
      <c r="B4" s="84"/>
      <c r="C4" s="32"/>
      <c r="D4" s="32"/>
      <c r="E4" s="32"/>
      <c r="F4" s="85"/>
      <c r="G4" s="32"/>
      <c r="H4" s="32"/>
    </row>
    <row r="5" s="78" customFormat="1" ht="12" customHeight="1" spans="1:8">
      <c r="A5" s="84"/>
      <c r="B5" s="84"/>
      <c r="C5" s="32"/>
      <c r="D5" s="32"/>
      <c r="E5" s="32"/>
      <c r="F5" s="85"/>
      <c r="G5" s="32"/>
      <c r="H5" s="32"/>
    </row>
    <row r="6" s="79" customFormat="1" ht="21" customHeight="1" spans="1:8">
      <c r="A6" s="86" t="s">
        <v>11</v>
      </c>
      <c r="B6" s="87">
        <v>13600</v>
      </c>
      <c r="C6" s="87">
        <v>3761.6</v>
      </c>
      <c r="D6" s="87">
        <v>9224.3</v>
      </c>
      <c r="E6" s="87">
        <v>7245.8</v>
      </c>
      <c r="F6" s="88">
        <v>0.678257352941176</v>
      </c>
      <c r="G6" s="87">
        <v>27.3</v>
      </c>
      <c r="H6" s="87">
        <v>4375.7</v>
      </c>
    </row>
    <row r="7" ht="21" customHeight="1" spans="1:8">
      <c r="A7" s="89" t="s">
        <v>71</v>
      </c>
      <c r="B7" s="90">
        <v>3600</v>
      </c>
      <c r="C7" s="90">
        <v>295.1</v>
      </c>
      <c r="D7" s="90">
        <v>2341.7</v>
      </c>
      <c r="E7" s="90">
        <v>1833.8</v>
      </c>
      <c r="F7" s="91">
        <v>0.650472222222222</v>
      </c>
      <c r="G7" s="90">
        <v>27.7</v>
      </c>
      <c r="H7" s="90">
        <v>1258.3</v>
      </c>
    </row>
    <row r="8" ht="21" customHeight="1" spans="1:8">
      <c r="A8" s="89" t="s">
        <v>72</v>
      </c>
      <c r="B8" s="90">
        <v>0</v>
      </c>
      <c r="C8" s="90">
        <v>206.5</v>
      </c>
      <c r="D8" s="90">
        <v>1758.1</v>
      </c>
      <c r="E8" s="90">
        <v>1145.4</v>
      </c>
      <c r="F8" s="91"/>
      <c r="G8" s="90"/>
      <c r="H8" s="90">
        <v>0</v>
      </c>
    </row>
    <row r="9" ht="21" customHeight="1" spans="1:8">
      <c r="A9" s="89" t="s">
        <v>73</v>
      </c>
      <c r="B9" s="90">
        <v>0</v>
      </c>
      <c r="C9" s="90">
        <v>295.1</v>
      </c>
      <c r="D9" s="90">
        <v>2331.4</v>
      </c>
      <c r="E9" s="90">
        <v>1729.4</v>
      </c>
      <c r="F9" s="91"/>
      <c r="G9" s="90"/>
      <c r="H9" s="90">
        <v>0</v>
      </c>
    </row>
    <row r="10" ht="21" customHeight="1" spans="1:8">
      <c r="A10" s="89" t="s">
        <v>74</v>
      </c>
      <c r="B10" s="90">
        <v>0</v>
      </c>
      <c r="C10" s="90">
        <v>0</v>
      </c>
      <c r="D10" s="90">
        <v>10.3</v>
      </c>
      <c r="E10" s="90">
        <v>104.4</v>
      </c>
      <c r="F10" s="91"/>
      <c r="G10" s="90"/>
      <c r="H10" s="90">
        <v>0</v>
      </c>
    </row>
    <row r="11" ht="21" customHeight="1" spans="1:8">
      <c r="A11" s="90" t="s">
        <v>75</v>
      </c>
      <c r="B11" s="90">
        <v>230</v>
      </c>
      <c r="C11" s="90">
        <v>1</v>
      </c>
      <c r="D11" s="90">
        <v>193.3</v>
      </c>
      <c r="E11" s="90">
        <v>134.7</v>
      </c>
      <c r="F11" s="91">
        <v>0.840434782608696</v>
      </c>
      <c r="G11" s="90">
        <v>43.5</v>
      </c>
      <c r="H11" s="90">
        <v>36.7</v>
      </c>
    </row>
    <row r="12" ht="21" customHeight="1" spans="1:8">
      <c r="A12" s="92" t="s">
        <v>76</v>
      </c>
      <c r="B12" s="90">
        <v>0</v>
      </c>
      <c r="C12" s="90">
        <v>1</v>
      </c>
      <c r="D12" s="90">
        <v>170.1</v>
      </c>
      <c r="E12" s="90">
        <v>101.3</v>
      </c>
      <c r="F12" s="91"/>
      <c r="G12" s="90">
        <v>67.9</v>
      </c>
      <c r="H12" s="90">
        <v>-170.1</v>
      </c>
    </row>
    <row r="13" ht="21" customHeight="1" spans="1:8">
      <c r="A13" s="90" t="s">
        <v>15</v>
      </c>
      <c r="B13" s="90">
        <v>0</v>
      </c>
      <c r="C13" s="90">
        <v>0</v>
      </c>
      <c r="D13" s="90">
        <v>23.2</v>
      </c>
      <c r="E13" s="90">
        <v>33.4</v>
      </c>
      <c r="F13" s="91"/>
      <c r="G13" s="90">
        <v>-30.5</v>
      </c>
      <c r="H13" s="90">
        <v>-23.2</v>
      </c>
    </row>
    <row r="14" ht="21" customHeight="1" spans="1:8">
      <c r="A14" s="90" t="s">
        <v>77</v>
      </c>
      <c r="B14" s="90">
        <v>0</v>
      </c>
      <c r="C14" s="90">
        <v>6.6</v>
      </c>
      <c r="D14" s="90">
        <v>34.9</v>
      </c>
      <c r="E14" s="90">
        <v>0.2</v>
      </c>
      <c r="F14" s="91"/>
      <c r="G14" s="90">
        <v>0</v>
      </c>
      <c r="H14" s="90">
        <v>-34.9</v>
      </c>
    </row>
    <row r="15" ht="21" customHeight="1" spans="1:8">
      <c r="A15" s="90" t="s">
        <v>78</v>
      </c>
      <c r="B15" s="90">
        <v>110</v>
      </c>
      <c r="C15" s="90">
        <v>0</v>
      </c>
      <c r="D15" s="90">
        <v>32.1</v>
      </c>
      <c r="E15" s="90">
        <v>71.5</v>
      </c>
      <c r="F15" s="91">
        <v>0.291818181818182</v>
      </c>
      <c r="G15" s="90">
        <v>-55.1</v>
      </c>
      <c r="H15" s="90">
        <v>77.9</v>
      </c>
    </row>
    <row r="16" ht="21" customHeight="1" spans="1:8">
      <c r="A16" s="90" t="s">
        <v>79</v>
      </c>
      <c r="B16" s="90">
        <v>0</v>
      </c>
      <c r="C16" s="90">
        <v>0</v>
      </c>
      <c r="D16" s="90">
        <v>0</v>
      </c>
      <c r="E16" s="90">
        <v>36.5</v>
      </c>
      <c r="F16" s="91"/>
      <c r="G16" s="90">
        <v>-100</v>
      </c>
      <c r="H16" s="90">
        <v>0</v>
      </c>
    </row>
    <row r="17" ht="21" customHeight="1" spans="1:8">
      <c r="A17" s="90" t="s">
        <v>80</v>
      </c>
      <c r="B17" s="90">
        <v>135</v>
      </c>
      <c r="C17" s="90">
        <v>7.9</v>
      </c>
      <c r="D17" s="90">
        <v>76.5</v>
      </c>
      <c r="E17" s="90">
        <v>68.6</v>
      </c>
      <c r="F17" s="91">
        <v>0.566666666666667</v>
      </c>
      <c r="G17" s="90">
        <v>11.5</v>
      </c>
      <c r="H17" s="90">
        <v>58.5</v>
      </c>
    </row>
    <row r="18" ht="21" customHeight="1" spans="1:8">
      <c r="A18" s="90" t="s">
        <v>81</v>
      </c>
      <c r="B18" s="90">
        <v>640</v>
      </c>
      <c r="C18" s="90">
        <v>49.3</v>
      </c>
      <c r="D18" s="90">
        <v>406.2</v>
      </c>
      <c r="E18" s="90">
        <v>329.1</v>
      </c>
      <c r="F18" s="91">
        <v>0.6346875</v>
      </c>
      <c r="G18" s="90">
        <v>23.4</v>
      </c>
      <c r="H18" s="90">
        <v>233.8</v>
      </c>
    </row>
    <row r="19" ht="21" customHeight="1" spans="1:8">
      <c r="A19" s="90" t="s">
        <v>82</v>
      </c>
      <c r="B19" s="90">
        <v>300</v>
      </c>
      <c r="C19" s="90">
        <v>4.3</v>
      </c>
      <c r="D19" s="90">
        <v>103.5</v>
      </c>
      <c r="E19" s="90">
        <v>145.1</v>
      </c>
      <c r="F19" s="91">
        <v>0.345</v>
      </c>
      <c r="G19" s="90">
        <v>-28.7</v>
      </c>
      <c r="H19" s="90">
        <v>196.5</v>
      </c>
    </row>
    <row r="20" ht="21" customHeight="1" spans="1:8">
      <c r="A20" s="90" t="s">
        <v>83</v>
      </c>
      <c r="B20" s="90">
        <v>170</v>
      </c>
      <c r="C20" s="90">
        <v>9.8</v>
      </c>
      <c r="D20" s="90">
        <v>67.6</v>
      </c>
      <c r="E20" s="90">
        <v>107.7</v>
      </c>
      <c r="F20" s="91">
        <v>0.397647058823529</v>
      </c>
      <c r="G20" s="90">
        <v>-37.2</v>
      </c>
      <c r="H20" s="90">
        <v>102.4</v>
      </c>
    </row>
    <row r="21" ht="21" customHeight="1" spans="1:8">
      <c r="A21" s="90" t="s">
        <v>84</v>
      </c>
      <c r="B21" s="90">
        <v>260</v>
      </c>
      <c r="C21" s="90">
        <v>0.4</v>
      </c>
      <c r="D21" s="90">
        <v>80.1</v>
      </c>
      <c r="E21" s="90">
        <v>83.4</v>
      </c>
      <c r="F21" s="91">
        <v>0.308076923076923</v>
      </c>
      <c r="G21" s="90">
        <v>-4</v>
      </c>
      <c r="H21" s="90">
        <v>179.9</v>
      </c>
    </row>
    <row r="22" ht="21" customHeight="1" spans="1:8">
      <c r="A22" s="90" t="s">
        <v>85</v>
      </c>
      <c r="B22" s="90">
        <v>3000</v>
      </c>
      <c r="C22" s="90">
        <v>983</v>
      </c>
      <c r="D22" s="90">
        <v>1184.3</v>
      </c>
      <c r="E22" s="90">
        <v>280.7</v>
      </c>
      <c r="F22" s="91">
        <v>0.394766666666667</v>
      </c>
      <c r="G22" s="90">
        <v>321.9</v>
      </c>
      <c r="H22" s="90">
        <v>1815.7</v>
      </c>
    </row>
    <row r="23" ht="21" customHeight="1" spans="1:8">
      <c r="A23" s="90" t="s">
        <v>86</v>
      </c>
      <c r="B23" s="90">
        <v>400</v>
      </c>
      <c r="C23" s="90">
        <v>35.2</v>
      </c>
      <c r="D23" s="90">
        <v>243.3</v>
      </c>
      <c r="E23" s="90">
        <v>217.6</v>
      </c>
      <c r="F23" s="91">
        <v>0.60825</v>
      </c>
      <c r="G23" s="90">
        <v>11.8</v>
      </c>
      <c r="H23" s="90">
        <v>156.7</v>
      </c>
    </row>
    <row r="24" ht="21" customHeight="1" spans="1:8">
      <c r="A24" s="90" t="s">
        <v>87</v>
      </c>
      <c r="B24" s="90">
        <v>2800</v>
      </c>
      <c r="C24" s="90">
        <v>1554.5</v>
      </c>
      <c r="D24" s="90">
        <v>2014.2</v>
      </c>
      <c r="E24" s="90">
        <v>2977.2</v>
      </c>
      <c r="F24" s="91">
        <v>0.719357142857143</v>
      </c>
      <c r="G24" s="90">
        <v>-32.3</v>
      </c>
      <c r="H24" s="90">
        <v>785.8</v>
      </c>
    </row>
    <row r="25" ht="21" customHeight="1" spans="1:8">
      <c r="A25" s="90" t="s">
        <v>88</v>
      </c>
      <c r="B25" s="90">
        <v>1800</v>
      </c>
      <c r="C25" s="90">
        <v>519.4</v>
      </c>
      <c r="D25" s="90">
        <v>2444</v>
      </c>
      <c r="E25" s="90">
        <v>958.1</v>
      </c>
      <c r="F25" s="91">
        <v>1.35777777777778</v>
      </c>
      <c r="G25" s="90">
        <v>155.1</v>
      </c>
      <c r="H25" s="90">
        <v>-644</v>
      </c>
    </row>
    <row r="26" ht="21" customHeight="1" spans="1:8">
      <c r="A26" s="90" t="s">
        <v>89</v>
      </c>
      <c r="B26" s="90">
        <v>150</v>
      </c>
      <c r="C26" s="90">
        <v>0</v>
      </c>
      <c r="D26" s="90">
        <v>0</v>
      </c>
      <c r="E26" s="90">
        <v>0</v>
      </c>
      <c r="F26" s="91">
        <v>0</v>
      </c>
      <c r="G26" s="90">
        <v>0</v>
      </c>
      <c r="H26" s="90">
        <v>150</v>
      </c>
    </row>
    <row r="27" ht="21" customHeight="1" spans="1:8">
      <c r="A27" s="90" t="s">
        <v>90</v>
      </c>
      <c r="B27" s="90">
        <v>5</v>
      </c>
      <c r="C27" s="90">
        <v>0</v>
      </c>
      <c r="D27" s="90">
        <v>2.6</v>
      </c>
      <c r="E27" s="90">
        <v>1.6</v>
      </c>
      <c r="F27" s="91">
        <v>0.52</v>
      </c>
      <c r="G27" s="90"/>
      <c r="H27" s="90">
        <v>0</v>
      </c>
    </row>
    <row r="28" s="79" customFormat="1" ht="21" customHeight="1" spans="1:8">
      <c r="A28" s="87" t="s">
        <v>34</v>
      </c>
      <c r="B28" s="87">
        <v>2400</v>
      </c>
      <c r="C28" s="87">
        <v>624.2</v>
      </c>
      <c r="D28" s="87">
        <v>1787.1</v>
      </c>
      <c r="E28" s="87">
        <v>2754.6</v>
      </c>
      <c r="F28" s="88">
        <v>0.744625</v>
      </c>
      <c r="G28" s="87">
        <v>-35.1</v>
      </c>
      <c r="H28" s="87">
        <v>612.9</v>
      </c>
    </row>
    <row r="29" ht="21" customHeight="1" spans="1:8">
      <c r="A29" s="90" t="s">
        <v>91</v>
      </c>
      <c r="B29" s="90">
        <v>0</v>
      </c>
      <c r="C29" s="90">
        <v>32.5</v>
      </c>
      <c r="D29" s="90">
        <v>260.6</v>
      </c>
      <c r="E29" s="90">
        <v>210.8</v>
      </c>
      <c r="F29" s="91"/>
      <c r="G29" s="90">
        <v>23.6</v>
      </c>
      <c r="H29" s="90">
        <v>-260.6</v>
      </c>
    </row>
    <row r="30" ht="21" customHeight="1" spans="1:8">
      <c r="A30" s="90" t="s">
        <v>36</v>
      </c>
      <c r="B30" s="90">
        <v>0</v>
      </c>
      <c r="C30" s="90">
        <v>5.4</v>
      </c>
      <c r="D30" s="90">
        <v>44.1</v>
      </c>
      <c r="E30" s="90">
        <v>35.1</v>
      </c>
      <c r="F30" s="91"/>
      <c r="G30" s="90">
        <v>25.6</v>
      </c>
      <c r="H30" s="90">
        <v>-44.1</v>
      </c>
    </row>
    <row r="31" ht="21" customHeight="1" spans="1:8">
      <c r="A31" s="90" t="s">
        <v>37</v>
      </c>
      <c r="B31" s="90">
        <v>0</v>
      </c>
      <c r="C31" s="90">
        <v>4.5</v>
      </c>
      <c r="D31" s="90">
        <v>30.5</v>
      </c>
      <c r="E31" s="90">
        <v>22.4</v>
      </c>
      <c r="F31" s="91"/>
      <c r="G31" s="90"/>
      <c r="H31" s="90">
        <v>-30.5</v>
      </c>
    </row>
    <row r="32" ht="21" customHeight="1" spans="1:8">
      <c r="A32" s="90" t="s">
        <v>38</v>
      </c>
      <c r="B32" s="90">
        <v>0</v>
      </c>
      <c r="C32" s="90">
        <v>0</v>
      </c>
      <c r="D32" s="90">
        <v>0</v>
      </c>
      <c r="E32" s="90">
        <v>0</v>
      </c>
      <c r="F32" s="91"/>
      <c r="G32" s="90"/>
      <c r="H32" s="90">
        <v>0</v>
      </c>
    </row>
    <row r="33" ht="21" customHeight="1" spans="1:8">
      <c r="A33" s="90" t="s">
        <v>39</v>
      </c>
      <c r="B33" s="90">
        <v>0</v>
      </c>
      <c r="C33" s="90">
        <v>0</v>
      </c>
      <c r="D33" s="90">
        <v>0</v>
      </c>
      <c r="E33" s="90">
        <v>0</v>
      </c>
      <c r="F33" s="91"/>
      <c r="G33" s="90"/>
      <c r="H33" s="90">
        <v>0</v>
      </c>
    </row>
    <row r="34" ht="21" customHeight="1" spans="1:8">
      <c r="A34" s="90" t="s">
        <v>40</v>
      </c>
      <c r="B34" s="90">
        <v>0</v>
      </c>
      <c r="C34" s="90">
        <v>0</v>
      </c>
      <c r="D34" s="90">
        <v>0</v>
      </c>
      <c r="E34" s="90">
        <v>0</v>
      </c>
      <c r="F34" s="91"/>
      <c r="G34" s="90"/>
      <c r="H34" s="90">
        <v>0</v>
      </c>
    </row>
    <row r="35" ht="21" customHeight="1" spans="1:8">
      <c r="A35" s="90" t="s">
        <v>41</v>
      </c>
      <c r="B35" s="90">
        <v>0</v>
      </c>
      <c r="C35" s="90">
        <v>0</v>
      </c>
      <c r="D35" s="90">
        <v>0</v>
      </c>
      <c r="E35" s="90">
        <v>0</v>
      </c>
      <c r="F35" s="91"/>
      <c r="G35" s="90"/>
      <c r="H35" s="90">
        <v>0</v>
      </c>
    </row>
    <row r="36" ht="21" customHeight="1" spans="1:8">
      <c r="A36" s="90" t="s">
        <v>42</v>
      </c>
      <c r="B36" s="90">
        <v>0</v>
      </c>
      <c r="C36" s="90">
        <v>0</v>
      </c>
      <c r="D36" s="90">
        <v>0</v>
      </c>
      <c r="E36" s="90">
        <v>0</v>
      </c>
      <c r="F36" s="91"/>
      <c r="G36" s="90"/>
      <c r="H36" s="90">
        <v>0</v>
      </c>
    </row>
    <row r="37" ht="21" customHeight="1" spans="1:8">
      <c r="A37" s="90" t="s">
        <v>43</v>
      </c>
      <c r="B37" s="90">
        <v>0</v>
      </c>
      <c r="C37" s="90">
        <v>0</v>
      </c>
      <c r="D37" s="90">
        <v>8.1</v>
      </c>
      <c r="E37" s="90">
        <v>3.2</v>
      </c>
      <c r="F37" s="91"/>
      <c r="G37" s="90"/>
      <c r="H37" s="90">
        <v>0</v>
      </c>
    </row>
    <row r="38" ht="21" customHeight="1" spans="1:8">
      <c r="A38" s="90" t="s">
        <v>44</v>
      </c>
      <c r="B38" s="90">
        <v>0</v>
      </c>
      <c r="C38" s="90">
        <v>16.4</v>
      </c>
      <c r="D38" s="90">
        <v>40.2</v>
      </c>
      <c r="E38" s="90">
        <v>0</v>
      </c>
      <c r="F38" s="91"/>
      <c r="G38" s="90"/>
      <c r="H38" s="90">
        <v>0</v>
      </c>
    </row>
    <row r="39" ht="21" customHeight="1" spans="1:8">
      <c r="A39" s="90" t="s">
        <v>92</v>
      </c>
      <c r="B39" s="90">
        <v>400</v>
      </c>
      <c r="C39" s="90">
        <v>43.7</v>
      </c>
      <c r="D39" s="90">
        <v>210.5</v>
      </c>
      <c r="E39" s="90">
        <v>97.6</v>
      </c>
      <c r="F39" s="91">
        <v>0.52625</v>
      </c>
      <c r="G39" s="90">
        <v>115.7</v>
      </c>
      <c r="H39" s="90">
        <v>189.5</v>
      </c>
    </row>
    <row r="40" ht="21" customHeight="1" spans="1:8">
      <c r="A40" s="90" t="s">
        <v>93</v>
      </c>
      <c r="B40" s="90">
        <v>400</v>
      </c>
      <c r="C40" s="90">
        <v>100.2</v>
      </c>
      <c r="D40" s="90">
        <v>573.5</v>
      </c>
      <c r="E40" s="90">
        <v>486.6</v>
      </c>
      <c r="F40" s="91">
        <v>1.43375</v>
      </c>
      <c r="G40" s="90">
        <v>17.9</v>
      </c>
      <c r="H40" s="90">
        <v>-173.5</v>
      </c>
    </row>
    <row r="41" ht="21" customHeight="1" spans="1:8">
      <c r="A41" s="90" t="s">
        <v>94</v>
      </c>
      <c r="B41" s="90">
        <v>800</v>
      </c>
      <c r="C41" s="90">
        <v>361.3</v>
      </c>
      <c r="D41" s="90">
        <v>376.5</v>
      </c>
      <c r="E41" s="90">
        <v>1709.5</v>
      </c>
      <c r="F41" s="91">
        <v>0.470625</v>
      </c>
      <c r="G41" s="90">
        <v>-78</v>
      </c>
      <c r="H41" s="90">
        <v>423.5</v>
      </c>
    </row>
    <row r="42" ht="33" customHeight="1" spans="1:8">
      <c r="A42" s="93" t="s">
        <v>95</v>
      </c>
      <c r="B42" s="90">
        <v>0</v>
      </c>
      <c r="C42" s="90">
        <v>0.2</v>
      </c>
      <c r="D42" s="90">
        <v>7.5</v>
      </c>
      <c r="E42" s="90">
        <v>18.9</v>
      </c>
      <c r="F42" s="91"/>
      <c r="G42" s="90"/>
      <c r="H42" s="90">
        <v>0</v>
      </c>
    </row>
    <row r="43" ht="21" customHeight="1" spans="1:8">
      <c r="A43" s="90" t="s">
        <v>96</v>
      </c>
      <c r="B43" s="90">
        <v>800</v>
      </c>
      <c r="C43" s="90">
        <v>60.2</v>
      </c>
      <c r="D43" s="90">
        <v>243.1</v>
      </c>
      <c r="E43" s="90">
        <v>189.4</v>
      </c>
      <c r="F43" s="91">
        <v>0.303875</v>
      </c>
      <c r="G43" s="90">
        <v>28.4</v>
      </c>
      <c r="H43" s="90">
        <v>556.9</v>
      </c>
    </row>
    <row r="44" s="79" customFormat="1" ht="21" customHeight="1" spans="1:8">
      <c r="A44" s="87" t="s">
        <v>97</v>
      </c>
      <c r="B44" s="87">
        <v>16000</v>
      </c>
      <c r="C44" s="87">
        <v>4090.7</v>
      </c>
      <c r="D44" s="87">
        <v>11011.4</v>
      </c>
      <c r="E44" s="87">
        <v>10000.4</v>
      </c>
      <c r="F44" s="88">
        <v>0.6882125</v>
      </c>
      <c r="G44" s="87">
        <v>10.1</v>
      </c>
      <c r="H44" s="87">
        <v>4988.6</v>
      </c>
    </row>
    <row r="45" ht="21" customHeight="1" spans="1:8">
      <c r="A45" s="90" t="s">
        <v>98</v>
      </c>
      <c r="B45" s="90">
        <v>13600</v>
      </c>
      <c r="C45" s="90">
        <v>3509.2</v>
      </c>
      <c r="D45" s="90">
        <v>9575.1</v>
      </c>
      <c r="E45" s="90">
        <v>7521.8</v>
      </c>
      <c r="F45" s="91">
        <v>0.704051470588235</v>
      </c>
      <c r="G45" s="90">
        <v>27.2979871839187</v>
      </c>
      <c r="H45" s="90">
        <v>4024.9</v>
      </c>
    </row>
    <row r="46" ht="21" customHeight="1" spans="1:8">
      <c r="A46" s="90" t="s">
        <v>59</v>
      </c>
      <c r="B46" s="90">
        <v>1980</v>
      </c>
      <c r="C46" s="90">
        <v>503</v>
      </c>
      <c r="D46" s="90">
        <v>865.5</v>
      </c>
      <c r="E46" s="90">
        <v>1312.5</v>
      </c>
      <c r="F46" s="91">
        <v>0.437121212121212</v>
      </c>
      <c r="G46" s="90">
        <v>-34.1</v>
      </c>
      <c r="H46" s="90">
        <v>1114.5</v>
      </c>
    </row>
    <row r="47" ht="21" customHeight="1" spans="1:8">
      <c r="A47" s="94" t="s">
        <v>61</v>
      </c>
      <c r="B47" s="90"/>
      <c r="C47" s="90">
        <v>2.5</v>
      </c>
      <c r="D47" s="90">
        <v>16.7</v>
      </c>
      <c r="E47" s="90">
        <v>880.9</v>
      </c>
      <c r="F47" s="91"/>
      <c r="G47" s="90">
        <v>-98.1</v>
      </c>
      <c r="H47" s="90">
        <v>-16.7</v>
      </c>
    </row>
    <row r="48" ht="21" customHeight="1" spans="1:8">
      <c r="A48" s="94" t="s">
        <v>62</v>
      </c>
      <c r="B48" s="90"/>
      <c r="C48" s="90">
        <v>55.8</v>
      </c>
      <c r="D48" s="90">
        <v>504.1</v>
      </c>
      <c r="E48" s="90">
        <v>276.6</v>
      </c>
      <c r="F48" s="91"/>
      <c r="G48" s="90">
        <v>82.2</v>
      </c>
      <c r="H48" s="90">
        <v>-204.1</v>
      </c>
    </row>
    <row r="49" ht="21" customHeight="1" spans="1:8">
      <c r="A49" s="90" t="s">
        <v>63</v>
      </c>
      <c r="B49" s="90">
        <v>50</v>
      </c>
      <c r="C49" s="90">
        <v>3.4</v>
      </c>
      <c r="D49" s="90">
        <v>6.1</v>
      </c>
      <c r="E49" s="90">
        <v>8.3</v>
      </c>
      <c r="F49" s="91">
        <v>0.122</v>
      </c>
      <c r="G49" s="90">
        <v>-26.5</v>
      </c>
      <c r="H49" s="90">
        <v>43.9</v>
      </c>
    </row>
    <row r="50" ht="21" customHeight="1" spans="1:8">
      <c r="A50" s="90" t="s">
        <v>64</v>
      </c>
      <c r="B50" s="90">
        <v>70</v>
      </c>
      <c r="C50" s="90">
        <v>16.8</v>
      </c>
      <c r="D50" s="90">
        <v>43.9</v>
      </c>
      <c r="E50" s="90">
        <v>0.3</v>
      </c>
      <c r="F50" s="91">
        <v>0.627142857142857</v>
      </c>
      <c r="G50" s="90">
        <v>14533.3</v>
      </c>
      <c r="H50" s="90">
        <v>26.1</v>
      </c>
    </row>
  </sheetData>
  <mergeCells count="9">
    <mergeCell ref="A1:H1"/>
    <mergeCell ref="A3:A5"/>
    <mergeCell ref="B3:B5"/>
    <mergeCell ref="C3:C5"/>
    <mergeCell ref="D3:D5"/>
    <mergeCell ref="E3:E5"/>
    <mergeCell ref="F3:F5"/>
    <mergeCell ref="G3:G5"/>
    <mergeCell ref="H3:H5"/>
  </mergeCells>
  <pageMargins left="0.78740157480315" right="0.393700787401575" top="0.78740157480315" bottom="0.590551181102362" header="0.551181102362205" footer="0.393700787401575"/>
  <pageSetup paperSize="9" scale="65" firstPageNumber="76" orientation="portrait" useFirstPageNumber="1"/>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Zeros="0" workbookViewId="0">
      <pane xSplit="3" ySplit="3" topLeftCell="D10" activePane="bottomRight" state="frozen"/>
      <selection/>
      <selection pane="topRight"/>
      <selection pane="bottomLeft"/>
      <selection pane="bottomRight" activeCell="A2" sqref="A2"/>
    </sheetView>
  </sheetViews>
  <sheetFormatPr defaultColWidth="9" defaultRowHeight="14.25" outlineLevelCol="6"/>
  <cols>
    <col min="1" max="1" width="29.875" customWidth="1"/>
    <col min="2" max="2" width="8.5" customWidth="1"/>
    <col min="3" max="3" width="7.625" customWidth="1"/>
    <col min="4" max="4" width="8.875" style="1" customWidth="1"/>
    <col min="5" max="5" width="6.625" customWidth="1"/>
    <col min="6" max="6" width="7.25" style="3" customWidth="1"/>
    <col min="7" max="7" width="7.5" customWidth="1"/>
  </cols>
  <sheetData>
    <row r="1" ht="33.95" customHeight="1" spans="1:7">
      <c r="A1" s="48" t="s">
        <v>99</v>
      </c>
      <c r="B1" s="48"/>
      <c r="C1" s="48"/>
      <c r="D1" s="48"/>
      <c r="E1" s="48"/>
      <c r="F1" s="49"/>
      <c r="G1" s="48"/>
    </row>
    <row r="2" ht="27.95" customHeight="1" spans="1:6">
      <c r="A2" s="5" t="s">
        <v>100</v>
      </c>
      <c r="F2" s="3" t="s">
        <v>2</v>
      </c>
    </row>
    <row r="3" ht="32.25" customHeight="1" spans="1:7">
      <c r="A3" s="50" t="s">
        <v>101</v>
      </c>
      <c r="B3" s="13" t="s">
        <v>4</v>
      </c>
      <c r="C3" s="13" t="s">
        <v>102</v>
      </c>
      <c r="D3" s="13" t="s">
        <v>103</v>
      </c>
      <c r="E3" s="13" t="s">
        <v>8</v>
      </c>
      <c r="F3" s="13" t="s">
        <v>104</v>
      </c>
      <c r="G3" s="13" t="s">
        <v>9</v>
      </c>
    </row>
    <row r="4" ht="21.95" customHeight="1" spans="1:7">
      <c r="A4" s="51" t="s">
        <v>105</v>
      </c>
      <c r="B4" s="52">
        <v>26616</v>
      </c>
      <c r="C4" s="52">
        <v>2402</v>
      </c>
      <c r="D4" s="53">
        <v>16854</v>
      </c>
      <c r="E4" s="54">
        <v>63.3228133453562</v>
      </c>
      <c r="F4" s="55">
        <v>16849</v>
      </c>
      <c r="G4" s="56">
        <v>0.0296753516529247</v>
      </c>
    </row>
    <row r="5" ht="21.95" customHeight="1" spans="1:7">
      <c r="A5" s="51" t="s">
        <v>106</v>
      </c>
      <c r="B5" s="52">
        <v>6800</v>
      </c>
      <c r="C5" s="52">
        <v>2460</v>
      </c>
      <c r="D5" s="53">
        <v>5021</v>
      </c>
      <c r="E5" s="54">
        <v>73.8382352941177</v>
      </c>
      <c r="F5" s="55">
        <v>3945</v>
      </c>
      <c r="G5" s="56">
        <v>27.2750316856781</v>
      </c>
    </row>
    <row r="6" ht="21.95" customHeight="1" spans="1:7">
      <c r="A6" s="51" t="s">
        <v>107</v>
      </c>
      <c r="B6" s="52">
        <v>53800</v>
      </c>
      <c r="C6" s="52">
        <v>10873</v>
      </c>
      <c r="D6" s="53">
        <v>36968</v>
      </c>
      <c r="E6" s="54">
        <v>68.7137546468401</v>
      </c>
      <c r="F6" s="55">
        <v>35404</v>
      </c>
      <c r="G6" s="56">
        <v>4.41757993447067</v>
      </c>
    </row>
    <row r="7" ht="21.95" customHeight="1" spans="1:7">
      <c r="A7" s="51" t="s">
        <v>108</v>
      </c>
      <c r="B7" s="52">
        <v>260</v>
      </c>
      <c r="C7" s="52">
        <v>248</v>
      </c>
      <c r="D7" s="53">
        <v>364</v>
      </c>
      <c r="E7" s="54">
        <v>140</v>
      </c>
      <c r="F7" s="55">
        <v>179</v>
      </c>
      <c r="G7" s="56">
        <v>103.351955307263</v>
      </c>
    </row>
    <row r="8" ht="21.95" customHeight="1" spans="1:7">
      <c r="A8" s="51" t="s">
        <v>109</v>
      </c>
      <c r="B8" s="52">
        <v>6454</v>
      </c>
      <c r="C8" s="52">
        <v>1939</v>
      </c>
      <c r="D8" s="53">
        <v>3527</v>
      </c>
      <c r="E8" s="54">
        <v>54.6482801363495</v>
      </c>
      <c r="F8" s="55">
        <v>3112</v>
      </c>
      <c r="G8" s="56">
        <v>13.3354755784062</v>
      </c>
    </row>
    <row r="9" ht="21.95" customHeight="1" spans="1:7">
      <c r="A9" s="51" t="s">
        <v>110</v>
      </c>
      <c r="B9" s="52">
        <v>19600</v>
      </c>
      <c r="C9" s="52">
        <v>3683</v>
      </c>
      <c r="D9" s="53">
        <v>28843</v>
      </c>
      <c r="E9" s="54">
        <v>147.158163265306</v>
      </c>
      <c r="F9" s="55">
        <v>23446</v>
      </c>
      <c r="G9" s="56">
        <v>23.0188518297364</v>
      </c>
    </row>
    <row r="10" ht="21.95" customHeight="1" spans="1:7">
      <c r="A10" s="51" t="s">
        <v>111</v>
      </c>
      <c r="B10" s="52">
        <v>23100</v>
      </c>
      <c r="C10" s="52">
        <v>7402</v>
      </c>
      <c r="D10" s="53">
        <v>19454</v>
      </c>
      <c r="E10" s="54">
        <v>84.2164502164502</v>
      </c>
      <c r="F10" s="55">
        <v>16227</v>
      </c>
      <c r="G10" s="56">
        <v>19.8866087385222</v>
      </c>
    </row>
    <row r="11" ht="21.95" customHeight="1" spans="1:7">
      <c r="A11" s="51" t="s">
        <v>112</v>
      </c>
      <c r="B11" s="52">
        <v>6400</v>
      </c>
      <c r="C11" s="52">
        <v>3044</v>
      </c>
      <c r="D11" s="53">
        <v>7421</v>
      </c>
      <c r="E11" s="54">
        <v>115.953125</v>
      </c>
      <c r="F11" s="55">
        <v>4250</v>
      </c>
      <c r="G11" s="56">
        <v>74.6117647058824</v>
      </c>
    </row>
    <row r="12" ht="21.95" customHeight="1" spans="1:7">
      <c r="A12" s="51" t="s">
        <v>113</v>
      </c>
      <c r="B12" s="52">
        <v>3630</v>
      </c>
      <c r="C12" s="52">
        <v>2240</v>
      </c>
      <c r="D12" s="53">
        <v>4028</v>
      </c>
      <c r="E12" s="54">
        <v>110.964187327824</v>
      </c>
      <c r="F12" s="55">
        <v>2996</v>
      </c>
      <c r="G12" s="56">
        <v>34.4459279038718</v>
      </c>
    </row>
    <row r="13" ht="21.95" customHeight="1" spans="1:7">
      <c r="A13" s="51" t="s">
        <v>114</v>
      </c>
      <c r="B13" s="52">
        <v>37050</v>
      </c>
      <c r="C13" s="52">
        <v>14543</v>
      </c>
      <c r="D13" s="53">
        <v>30957</v>
      </c>
      <c r="E13" s="54">
        <v>83.5546558704453</v>
      </c>
      <c r="F13" s="55">
        <v>23778</v>
      </c>
      <c r="G13" s="56">
        <v>30.1917739086551</v>
      </c>
    </row>
    <row r="14" ht="21.95" customHeight="1" spans="1:7">
      <c r="A14" s="51" t="s">
        <v>115</v>
      </c>
      <c r="B14" s="52">
        <v>5900</v>
      </c>
      <c r="C14" s="52">
        <v>3646</v>
      </c>
      <c r="D14" s="53">
        <v>4018</v>
      </c>
      <c r="E14" s="54">
        <v>68.1016949152542</v>
      </c>
      <c r="F14" s="55">
        <v>2421</v>
      </c>
      <c r="G14" s="56">
        <v>65.9644774886411</v>
      </c>
    </row>
    <row r="15" ht="21.95" customHeight="1" spans="1:7">
      <c r="A15" s="51" t="s">
        <v>116</v>
      </c>
      <c r="B15" s="52">
        <v>660</v>
      </c>
      <c r="C15" s="52">
        <v>555</v>
      </c>
      <c r="D15" s="53">
        <v>629</v>
      </c>
      <c r="E15" s="54">
        <v>95.3030303030303</v>
      </c>
      <c r="F15" s="55">
        <v>242</v>
      </c>
      <c r="G15" s="56">
        <v>159.917355371901</v>
      </c>
    </row>
    <row r="16" ht="21.95" customHeight="1" spans="1:7">
      <c r="A16" s="51" t="s">
        <v>117</v>
      </c>
      <c r="B16" s="52">
        <v>600</v>
      </c>
      <c r="C16" s="52">
        <v>569</v>
      </c>
      <c r="D16" s="53">
        <v>661</v>
      </c>
      <c r="E16" s="54">
        <v>110.166666666667</v>
      </c>
      <c r="F16" s="55">
        <v>108</v>
      </c>
      <c r="G16" s="56">
        <v>512.037037037037</v>
      </c>
    </row>
    <row r="17" ht="21.95" customHeight="1" spans="1:7">
      <c r="A17" s="51" t="s">
        <v>118</v>
      </c>
      <c r="B17" s="52">
        <v>0</v>
      </c>
      <c r="C17" s="52">
        <v>0</v>
      </c>
      <c r="D17" s="53">
        <v>0</v>
      </c>
      <c r="E17" s="54"/>
      <c r="F17" s="55">
        <v>0</v>
      </c>
      <c r="G17" s="56"/>
    </row>
    <row r="18" ht="21.95" customHeight="1" spans="1:7">
      <c r="A18" s="51" t="s">
        <v>119</v>
      </c>
      <c r="B18" s="52">
        <v>1350</v>
      </c>
      <c r="C18" s="52">
        <v>311</v>
      </c>
      <c r="D18" s="53">
        <v>802</v>
      </c>
      <c r="E18" s="54">
        <v>59.4074074074074</v>
      </c>
      <c r="F18" s="55">
        <v>780</v>
      </c>
      <c r="G18" s="56">
        <v>2.82051282051281</v>
      </c>
    </row>
    <row r="19" ht="21.95" customHeight="1" spans="1:7">
      <c r="A19" s="51" t="s">
        <v>120</v>
      </c>
      <c r="B19" s="52">
        <v>13370</v>
      </c>
      <c r="C19" s="52">
        <v>1203</v>
      </c>
      <c r="D19" s="53">
        <v>8215</v>
      </c>
      <c r="E19" s="54">
        <v>61.4435302916978</v>
      </c>
      <c r="F19" s="55">
        <v>4642</v>
      </c>
      <c r="G19" s="56">
        <v>76.9711331322706</v>
      </c>
    </row>
    <row r="20" ht="21.95" customHeight="1" spans="1:7">
      <c r="A20" s="51" t="s">
        <v>121</v>
      </c>
      <c r="B20" s="52">
        <v>410</v>
      </c>
      <c r="C20" s="52">
        <v>6</v>
      </c>
      <c r="D20" s="53">
        <v>38</v>
      </c>
      <c r="E20" s="54">
        <v>9.26829268292683</v>
      </c>
      <c r="F20" s="55">
        <v>235</v>
      </c>
      <c r="G20" s="56">
        <v>-83.8297872340426</v>
      </c>
    </row>
    <row r="21" ht="21.95" customHeight="1" spans="1:7">
      <c r="A21" s="51" t="s">
        <v>122</v>
      </c>
      <c r="B21" s="52">
        <v>2000</v>
      </c>
      <c r="C21" s="52">
        <v>0</v>
      </c>
      <c r="D21" s="53">
        <v>200</v>
      </c>
      <c r="E21" s="54"/>
      <c r="F21" s="55">
        <v>1968</v>
      </c>
      <c r="G21" s="56"/>
    </row>
    <row r="22" ht="21.95" customHeight="1" spans="1:7">
      <c r="A22" s="51" t="s">
        <v>123</v>
      </c>
      <c r="B22" s="52">
        <v>4000</v>
      </c>
      <c r="C22" s="52">
        <v>0</v>
      </c>
      <c r="D22" s="57">
        <v>0</v>
      </c>
      <c r="E22" s="54">
        <v>0</v>
      </c>
      <c r="F22" s="55">
        <v>0</v>
      </c>
      <c r="G22" s="56"/>
    </row>
    <row r="23" ht="21.95" customHeight="1" spans="1:7">
      <c r="A23" s="51" t="s">
        <v>124</v>
      </c>
      <c r="B23" s="52">
        <v>0</v>
      </c>
      <c r="C23" s="52">
        <v>0</v>
      </c>
      <c r="D23" s="58">
        <v>0</v>
      </c>
      <c r="E23" s="54"/>
      <c r="F23" s="55">
        <v>0</v>
      </c>
      <c r="G23" s="56"/>
    </row>
    <row r="24" ht="21.95" customHeight="1" spans="1:7">
      <c r="A24" s="51"/>
      <c r="B24" s="52">
        <v>0</v>
      </c>
      <c r="C24" s="52">
        <v>0</v>
      </c>
      <c r="D24" s="58">
        <v>0</v>
      </c>
      <c r="E24" s="54"/>
      <c r="F24" s="55">
        <v>0</v>
      </c>
      <c r="G24" s="56"/>
    </row>
    <row r="25" ht="21.95" customHeight="1" spans="1:7">
      <c r="A25" s="51" t="s">
        <v>125</v>
      </c>
      <c r="B25" s="52">
        <v>212000</v>
      </c>
      <c r="C25" s="52">
        <v>55235</v>
      </c>
      <c r="D25" s="53">
        <v>168000</v>
      </c>
      <c r="E25" s="54">
        <v>79.2452830188679</v>
      </c>
      <c r="F25" s="55">
        <v>140582</v>
      </c>
      <c r="G25" s="56">
        <v>19.5032080920744</v>
      </c>
    </row>
    <row r="26" ht="21.95" customHeight="1" spans="1:7">
      <c r="A26" s="51" t="s">
        <v>126</v>
      </c>
      <c r="B26" s="52">
        <v>212000</v>
      </c>
      <c r="C26" s="52">
        <v>55235</v>
      </c>
      <c r="D26" s="53">
        <v>168000</v>
      </c>
      <c r="E26" s="54">
        <v>79.2452830188679</v>
      </c>
      <c r="F26" s="55">
        <v>140582</v>
      </c>
      <c r="G26" s="56">
        <v>19.5032080920744</v>
      </c>
    </row>
    <row r="27" ht="21.95" customHeight="1" spans="1:7">
      <c r="A27" s="51" t="s">
        <v>127</v>
      </c>
      <c r="B27" s="52">
        <v>195099</v>
      </c>
      <c r="C27" s="52">
        <v>53286.8</v>
      </c>
      <c r="D27" s="53">
        <v>158085</v>
      </c>
      <c r="E27" s="54">
        <v>81.0282984536056</v>
      </c>
      <c r="F27" s="55">
        <v>131687.1</v>
      </c>
      <c r="G27" s="56">
        <v>20.0462308001315</v>
      </c>
    </row>
    <row r="28" ht="21.95" customHeight="1" spans="1:7">
      <c r="A28" s="51" t="s">
        <v>128</v>
      </c>
      <c r="B28" s="52">
        <v>16901</v>
      </c>
      <c r="C28" s="52">
        <v>1948.2</v>
      </c>
      <c r="D28" s="53">
        <v>9915</v>
      </c>
      <c r="E28" s="54">
        <v>58.6628010176913</v>
      </c>
      <c r="F28" s="55">
        <v>8894.9</v>
      </c>
      <c r="G28" s="56">
        <v>11.4638725561839</v>
      </c>
    </row>
    <row r="29" ht="18.75" hidden="1" customHeight="1" spans="1:7">
      <c r="A29" s="59"/>
      <c r="B29" s="60"/>
      <c r="C29" s="61"/>
      <c r="D29" s="62" t="s">
        <v>129</v>
      </c>
      <c r="E29" s="63"/>
      <c r="F29" s="64" t="s">
        <v>130</v>
      </c>
      <c r="G29" s="65"/>
    </row>
    <row r="30" ht="15" hidden="1" customHeight="1" spans="1:7">
      <c r="A30" s="66" t="s">
        <v>131</v>
      </c>
      <c r="B30" s="67"/>
      <c r="C30" s="67"/>
      <c r="D30" s="68">
        <f>D4+D5+D6+D7+D9+D10+D11+D12</f>
        <v>118953</v>
      </c>
      <c r="E30" s="69"/>
      <c r="F30" s="70">
        <v>1229870</v>
      </c>
      <c r="G30" s="71"/>
    </row>
    <row r="31" ht="15" hidden="1" customHeight="1" spans="1:6">
      <c r="A31" s="66" t="s">
        <v>132</v>
      </c>
      <c r="B31" s="67"/>
      <c r="C31" s="67"/>
      <c r="D31" s="72">
        <f>(D30-F30)/F30</f>
        <v>-0.903280021465683</v>
      </c>
      <c r="E31" s="73"/>
      <c r="F31" s="74"/>
    </row>
    <row r="32" ht="15" hidden="1" customHeight="1" spans="1:6">
      <c r="A32" s="66" t="s">
        <v>133</v>
      </c>
      <c r="B32" s="67"/>
      <c r="C32" s="67"/>
      <c r="D32" s="75">
        <f>D6+D7+D8</f>
        <v>40859</v>
      </c>
      <c r="E32" s="73"/>
      <c r="F32" s="74">
        <f>F6+F7+F8</f>
        <v>38695</v>
      </c>
    </row>
    <row r="33" ht="15" hidden="1" customHeight="1" spans="1:6">
      <c r="A33" s="66" t="s">
        <v>134</v>
      </c>
      <c r="B33" s="67"/>
      <c r="C33" s="67"/>
      <c r="D33" s="72">
        <f>D32/D25</f>
        <v>0.243208333333333</v>
      </c>
      <c r="E33" s="76"/>
      <c r="F33" s="77">
        <f>F32/F25</f>
        <v>0.275248609352549</v>
      </c>
    </row>
    <row r="34" ht="15" hidden="1" customHeight="1" spans="1:6">
      <c r="A34" s="66" t="s">
        <v>135</v>
      </c>
      <c r="B34" s="67"/>
      <c r="C34" s="67"/>
      <c r="D34" s="75">
        <f>D13+D9+D10+D19</f>
        <v>87469</v>
      </c>
      <c r="E34" s="73"/>
      <c r="F34" s="74">
        <f>F13+F9+F10+F19</f>
        <v>68093</v>
      </c>
    </row>
    <row r="35" ht="15" hidden="1" customHeight="1" spans="1:6">
      <c r="A35" s="66" t="s">
        <v>134</v>
      </c>
      <c r="B35" s="67"/>
      <c r="C35" s="67"/>
      <c r="D35" s="72">
        <f>D34/D25</f>
        <v>0.52064880952381</v>
      </c>
      <c r="E35" s="76"/>
      <c r="F35" s="77">
        <f>F34/F25</f>
        <v>0.484364996941287</v>
      </c>
    </row>
    <row r="36" ht="15" hidden="1" customHeight="1" spans="1:6">
      <c r="A36" t="s">
        <v>136</v>
      </c>
      <c r="D36" s="75">
        <f>D6+D7+D8+D9+D10+D11+D12+D13+D14+D16+D18+D19+D20+672+641</f>
        <v>146609</v>
      </c>
      <c r="E36" s="73"/>
      <c r="F36" s="74">
        <f>F6+F7+F8+F9+F10+F11+F12+F13+F14+F16+F18+F19+F20+2571+1589</f>
        <v>121738</v>
      </c>
    </row>
    <row r="37" ht="15" hidden="1" customHeight="1" spans="1:6">
      <c r="A37" t="s">
        <v>134</v>
      </c>
      <c r="D37" s="72">
        <f t="shared" ref="D37:F37" si="0">D36/D25</f>
        <v>0.872672619047619</v>
      </c>
      <c r="E37" s="76">
        <f t="shared" si="0"/>
        <v>0</v>
      </c>
      <c r="F37" s="77">
        <f t="shared" si="0"/>
        <v>0.86595723492339</v>
      </c>
    </row>
    <row r="38" hidden="1" spans="1:6">
      <c r="A38" t="s">
        <v>137</v>
      </c>
      <c r="D38" s="75">
        <v>1350370</v>
      </c>
      <c r="F38" s="3">
        <v>1209800</v>
      </c>
    </row>
    <row r="39" hidden="1" spans="1:6">
      <c r="A39" t="s">
        <v>134</v>
      </c>
      <c r="D39" s="72">
        <f t="shared" ref="D39:F39" si="1">D38/D25</f>
        <v>8.03791666666667</v>
      </c>
      <c r="E39" s="76">
        <f t="shared" si="1"/>
        <v>0</v>
      </c>
      <c r="F39" s="77">
        <f t="shared" si="1"/>
        <v>8.60565363986855</v>
      </c>
    </row>
    <row r="40" spans="4:4">
      <c r="D40" s="75"/>
    </row>
  </sheetData>
  <mergeCells count="7">
    <mergeCell ref="A1:G1"/>
    <mergeCell ref="A30:C30"/>
    <mergeCell ref="A31:C31"/>
    <mergeCell ref="A32:C32"/>
    <mergeCell ref="A33:C33"/>
    <mergeCell ref="A34:C34"/>
    <mergeCell ref="A35:C35"/>
  </mergeCells>
  <printOptions horizontalCentered="1"/>
  <pageMargins left="0.94488188976378" right="0.748031496062992" top="0.984251968503937" bottom="0.590551181102362" header="0.511811023622047" footer="0.511811023622047"/>
  <pageSetup paperSize="9" firstPageNumber="77" orientation="portrait" useFirstPageNumber="1"/>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showZeros="0" tabSelected="1" workbookViewId="0">
      <selection activeCell="L5" sqref="L5:L6"/>
    </sheetView>
  </sheetViews>
  <sheetFormatPr defaultColWidth="9" defaultRowHeight="14.25"/>
  <cols>
    <col min="1" max="1" width="11.125" customWidth="1"/>
    <col min="2" max="2" width="6.125" style="1" customWidth="1"/>
    <col min="3" max="3" width="6" style="1" customWidth="1"/>
    <col min="4" max="4" width="5.25" style="1" customWidth="1"/>
    <col min="5" max="5" width="6.125" style="1" customWidth="1"/>
    <col min="6" max="6" width="8.5" hidden="1" customWidth="1"/>
    <col min="7" max="7" width="7.625" style="1" customWidth="1"/>
    <col min="8" max="10" width="7.625" customWidth="1"/>
    <col min="11" max="11" width="6.25" customWidth="1"/>
    <col min="12" max="12" width="6.5" style="1" customWidth="1"/>
    <col min="13" max="13" width="7.75" style="2" customWidth="1"/>
    <col min="14" max="14" width="9.25" style="2" customWidth="1"/>
    <col min="15" max="15" width="7.5" customWidth="1"/>
    <col min="16" max="16" width="4"/>
    <col min="17" max="17" width="8.625" style="1" customWidth="1"/>
    <col min="18" max="18" width="9.625" style="3" customWidth="1"/>
    <col min="19" max="19" width="7.75" style="2" customWidth="1"/>
    <col min="20" max="20" width="9.375" style="2" customWidth="1"/>
  </cols>
  <sheetData>
    <row r="1" ht="35.1" customHeight="1" spans="1:20">
      <c r="A1" s="4" t="s">
        <v>138</v>
      </c>
      <c r="B1" s="4"/>
      <c r="C1" s="4"/>
      <c r="D1" s="4"/>
      <c r="E1" s="4"/>
      <c r="F1" s="4"/>
      <c r="G1" s="4"/>
      <c r="H1" s="4"/>
      <c r="I1" s="4"/>
      <c r="J1" s="4"/>
      <c r="K1" s="4"/>
      <c r="L1" s="4"/>
      <c r="M1" s="27"/>
      <c r="N1" s="27"/>
      <c r="O1" s="4"/>
      <c r="P1" s="4"/>
      <c r="Q1" s="4"/>
      <c r="R1" s="40"/>
      <c r="S1" s="27"/>
      <c r="T1" s="27"/>
    </row>
    <row r="2" ht="19.5" customHeight="1" spans="1:20">
      <c r="A2" s="5" t="s">
        <v>139</v>
      </c>
      <c r="B2" s="6"/>
      <c r="C2" s="6"/>
      <c r="D2" s="6"/>
      <c r="E2" s="6"/>
      <c r="F2" s="6"/>
      <c r="G2" s="7"/>
      <c r="H2" s="7"/>
      <c r="I2" s="7"/>
      <c r="J2" s="7"/>
      <c r="K2" s="7"/>
      <c r="L2" s="7"/>
      <c r="M2" s="28"/>
      <c r="N2" s="28"/>
      <c r="O2" s="7"/>
      <c r="P2" s="7"/>
      <c r="Q2" s="7"/>
      <c r="R2" s="41"/>
      <c r="S2" s="42" t="s">
        <v>2</v>
      </c>
      <c r="T2" s="42"/>
    </row>
    <row r="3" ht="30" customHeight="1" spans="1:20">
      <c r="A3" s="8" t="s">
        <v>140</v>
      </c>
      <c r="B3" s="9" t="s">
        <v>141</v>
      </c>
      <c r="C3" s="9"/>
      <c r="D3" s="9"/>
      <c r="E3" s="9"/>
      <c r="F3" s="9"/>
      <c r="G3" s="9"/>
      <c r="H3" s="9"/>
      <c r="I3" s="9"/>
      <c r="J3" s="9"/>
      <c r="K3" s="9"/>
      <c r="L3" s="9"/>
      <c r="M3" s="29"/>
      <c r="N3" s="29"/>
      <c r="O3" s="9"/>
      <c r="P3" s="9"/>
      <c r="Q3" s="9" t="s">
        <v>142</v>
      </c>
      <c r="R3" s="43"/>
      <c r="S3" s="29"/>
      <c r="T3" s="29"/>
    </row>
    <row r="4" ht="30" customHeight="1" spans="1:20">
      <c r="A4" s="10" t="s">
        <v>143</v>
      </c>
      <c r="B4" s="11" t="s">
        <v>144</v>
      </c>
      <c r="C4" s="11"/>
      <c r="D4" s="11"/>
      <c r="E4" s="12"/>
      <c r="F4" s="12"/>
      <c r="G4" s="13" t="s">
        <v>145</v>
      </c>
      <c r="H4" s="13"/>
      <c r="I4" s="13"/>
      <c r="J4" s="13"/>
      <c r="K4" s="13"/>
      <c r="L4" s="13"/>
      <c r="M4" s="30" t="s">
        <v>8</v>
      </c>
      <c r="N4" s="30" t="s">
        <v>9</v>
      </c>
      <c r="O4" s="13" t="s">
        <v>146</v>
      </c>
      <c r="P4" s="31" t="s">
        <v>147</v>
      </c>
      <c r="Q4" s="44" t="s">
        <v>148</v>
      </c>
      <c r="R4" s="44" t="s">
        <v>149</v>
      </c>
      <c r="S4" s="34" t="s">
        <v>8</v>
      </c>
      <c r="T4" s="34" t="s">
        <v>9</v>
      </c>
    </row>
    <row r="5" ht="30" customHeight="1" spans="1:20">
      <c r="A5" s="14" t="s">
        <v>150</v>
      </c>
      <c r="B5" s="11" t="s">
        <v>151</v>
      </c>
      <c r="C5" s="11" t="s">
        <v>152</v>
      </c>
      <c r="D5" s="15"/>
      <c r="E5" s="13" t="s">
        <v>153</v>
      </c>
      <c r="F5" s="12"/>
      <c r="G5" s="16" t="s">
        <v>151</v>
      </c>
      <c r="H5" s="13" t="s">
        <v>152</v>
      </c>
      <c r="I5" s="13"/>
      <c r="J5" s="13"/>
      <c r="K5" s="13"/>
      <c r="L5" s="13" t="s">
        <v>154</v>
      </c>
      <c r="M5" s="30"/>
      <c r="N5" s="30" t="s">
        <v>155</v>
      </c>
      <c r="O5" s="13"/>
      <c r="P5" s="32" t="s">
        <v>156</v>
      </c>
      <c r="Q5" s="45"/>
      <c r="R5" s="45" t="s">
        <v>157</v>
      </c>
      <c r="S5" s="33"/>
      <c r="T5" s="33" t="s">
        <v>155</v>
      </c>
    </row>
    <row r="6" ht="41.1" customHeight="1" spans="1:20">
      <c r="A6" s="17" t="s">
        <v>158</v>
      </c>
      <c r="B6" s="12"/>
      <c r="C6" s="18" t="s">
        <v>159</v>
      </c>
      <c r="D6" s="19" t="s">
        <v>160</v>
      </c>
      <c r="E6" s="13"/>
      <c r="F6" s="12"/>
      <c r="G6" s="20"/>
      <c r="H6" s="13" t="s">
        <v>159</v>
      </c>
      <c r="I6" s="13" t="s">
        <v>161</v>
      </c>
      <c r="J6" s="13" t="s">
        <v>162</v>
      </c>
      <c r="K6" s="13" t="s">
        <v>163</v>
      </c>
      <c r="L6" s="13"/>
      <c r="M6" s="33"/>
      <c r="N6" s="33"/>
      <c r="O6" s="13"/>
      <c r="P6" s="20"/>
      <c r="Q6" s="20"/>
      <c r="R6" s="45"/>
      <c r="S6" s="33"/>
      <c r="T6" s="33"/>
    </row>
    <row r="7" ht="30" customHeight="1" spans="1:20">
      <c r="A7" s="21" t="s">
        <v>164</v>
      </c>
      <c r="B7" s="16">
        <v>990</v>
      </c>
      <c r="C7" s="22">
        <v>980</v>
      </c>
      <c r="D7" s="22">
        <v>0</v>
      </c>
      <c r="E7" s="22">
        <v>10</v>
      </c>
      <c r="F7" s="12"/>
      <c r="G7" s="13">
        <v>584.7</v>
      </c>
      <c r="H7" s="13">
        <v>577.9</v>
      </c>
      <c r="I7" s="13">
        <v>3.6</v>
      </c>
      <c r="J7" s="13">
        <v>574.3</v>
      </c>
      <c r="K7" s="13">
        <v>0</v>
      </c>
      <c r="L7" s="13">
        <v>6.8</v>
      </c>
      <c r="M7" s="34">
        <v>59.0606060606061</v>
      </c>
      <c r="N7" s="35">
        <v>-14.9774611022248</v>
      </c>
      <c r="O7" s="36">
        <v>98.8370104327005</v>
      </c>
      <c r="P7" s="31">
        <v>4</v>
      </c>
      <c r="Q7" s="46">
        <v>3063.5</v>
      </c>
      <c r="R7" s="46">
        <v>1761</v>
      </c>
      <c r="S7" s="34">
        <v>57.4832707687286</v>
      </c>
      <c r="T7" s="34">
        <v>12.9352914769448</v>
      </c>
    </row>
    <row r="8" ht="30" customHeight="1" spans="1:20">
      <c r="A8" s="23" t="s">
        <v>165</v>
      </c>
      <c r="B8" s="16">
        <v>194</v>
      </c>
      <c r="C8" s="22">
        <v>182</v>
      </c>
      <c r="D8" s="22">
        <v>118</v>
      </c>
      <c r="E8" s="22">
        <v>12</v>
      </c>
      <c r="F8" s="12"/>
      <c r="G8" s="13">
        <v>76.5</v>
      </c>
      <c r="H8" s="13">
        <v>64</v>
      </c>
      <c r="I8" s="13">
        <v>63.6</v>
      </c>
      <c r="J8" s="13">
        <v>0.4</v>
      </c>
      <c r="K8" s="13">
        <v>0</v>
      </c>
      <c r="L8" s="13">
        <v>12.5</v>
      </c>
      <c r="M8" s="34">
        <v>100.657894736842</v>
      </c>
      <c r="N8" s="35">
        <v>9.12981455064195</v>
      </c>
      <c r="O8" s="36">
        <v>83.6601307189542</v>
      </c>
      <c r="P8" s="37">
        <v>2</v>
      </c>
      <c r="Q8" s="46">
        <v>2089.7</v>
      </c>
      <c r="R8" s="46">
        <v>1007.5</v>
      </c>
      <c r="S8" s="34">
        <v>48.2126621046083</v>
      </c>
      <c r="T8" s="34">
        <v>-11.2960028173974</v>
      </c>
    </row>
    <row r="9" ht="30" customHeight="1" spans="1:20">
      <c r="A9" s="23" t="s">
        <v>166</v>
      </c>
      <c r="B9" s="16">
        <v>28</v>
      </c>
      <c r="C9" s="22">
        <v>26</v>
      </c>
      <c r="D9" s="22">
        <v>15</v>
      </c>
      <c r="E9" s="22">
        <v>2</v>
      </c>
      <c r="F9" s="12"/>
      <c r="G9" s="13">
        <v>6.9</v>
      </c>
      <c r="H9" s="13">
        <v>6.8</v>
      </c>
      <c r="I9" s="13">
        <v>6.7</v>
      </c>
      <c r="J9" s="13">
        <v>0.1</v>
      </c>
      <c r="K9" s="13">
        <v>0</v>
      </c>
      <c r="L9" s="13">
        <v>0.1</v>
      </c>
      <c r="M9" s="34">
        <v>53.0769230769231</v>
      </c>
      <c r="N9" s="35">
        <v>-62.9032258064516</v>
      </c>
      <c r="O9" s="36">
        <v>98.5507246376812</v>
      </c>
      <c r="P9" s="37">
        <v>5</v>
      </c>
      <c r="Q9" s="46">
        <v>866.6</v>
      </c>
      <c r="R9" s="46">
        <v>283.7</v>
      </c>
      <c r="S9" s="34">
        <v>32.7371336256635</v>
      </c>
      <c r="T9" s="34">
        <v>-51.0017271157168</v>
      </c>
    </row>
    <row r="10" ht="30" customHeight="1" spans="1:20">
      <c r="A10" s="23" t="s">
        <v>167</v>
      </c>
      <c r="B10" s="16">
        <v>314</v>
      </c>
      <c r="C10" s="22">
        <v>302</v>
      </c>
      <c r="D10" s="22">
        <v>0</v>
      </c>
      <c r="E10" s="22">
        <v>12</v>
      </c>
      <c r="F10" s="12"/>
      <c r="G10" s="13">
        <v>318.3</v>
      </c>
      <c r="H10" s="13">
        <v>269.2</v>
      </c>
      <c r="I10" s="13">
        <v>214</v>
      </c>
      <c r="J10" s="13">
        <v>55.2</v>
      </c>
      <c r="K10" s="13">
        <v>0</v>
      </c>
      <c r="L10" s="13">
        <v>49.1</v>
      </c>
      <c r="M10" s="34">
        <v>101.369426751592</v>
      </c>
      <c r="N10" s="35">
        <v>41.5925266903915</v>
      </c>
      <c r="O10" s="36">
        <v>84.574300973924</v>
      </c>
      <c r="P10" s="37">
        <v>1</v>
      </c>
      <c r="Q10" s="46">
        <v>2315</v>
      </c>
      <c r="R10" s="46">
        <v>897.7</v>
      </c>
      <c r="S10" s="34">
        <v>38.7775377969762</v>
      </c>
      <c r="T10" s="34">
        <v>-7.35810113519092</v>
      </c>
    </row>
    <row r="11" ht="30" customHeight="1" spans="1:20">
      <c r="A11" s="23" t="s">
        <v>168</v>
      </c>
      <c r="B11" s="16">
        <v>75</v>
      </c>
      <c r="C11" s="22">
        <v>60</v>
      </c>
      <c r="D11" s="22">
        <v>3</v>
      </c>
      <c r="E11" s="22">
        <v>15</v>
      </c>
      <c r="F11" s="12"/>
      <c r="G11" s="13">
        <v>11.7</v>
      </c>
      <c r="H11" s="13">
        <v>4.5</v>
      </c>
      <c r="I11" s="13">
        <v>2.1</v>
      </c>
      <c r="J11" s="13">
        <v>2.4</v>
      </c>
      <c r="K11" s="13">
        <v>0</v>
      </c>
      <c r="L11" s="13">
        <v>7.2</v>
      </c>
      <c r="M11" s="34">
        <v>16.25</v>
      </c>
      <c r="N11" s="35">
        <v>-72.8538283062645</v>
      </c>
      <c r="O11" s="36">
        <v>38.4615384615385</v>
      </c>
      <c r="P11" s="37">
        <v>9</v>
      </c>
      <c r="Q11" s="46">
        <v>1666.6</v>
      </c>
      <c r="R11" s="46">
        <v>1127</v>
      </c>
      <c r="S11" s="34">
        <v>67.6227049081963</v>
      </c>
      <c r="T11" s="34">
        <v>24.4478798586572</v>
      </c>
    </row>
    <row r="12" ht="30" customHeight="1" spans="1:20">
      <c r="A12" s="23" t="s">
        <v>169</v>
      </c>
      <c r="B12" s="16">
        <v>53</v>
      </c>
      <c r="C12" s="22">
        <v>46</v>
      </c>
      <c r="D12" s="22">
        <v>0</v>
      </c>
      <c r="E12" s="22">
        <v>7</v>
      </c>
      <c r="F12" s="12"/>
      <c r="G12" s="13">
        <v>11.1</v>
      </c>
      <c r="H12" s="13">
        <v>5.6</v>
      </c>
      <c r="I12" s="13">
        <v>5.6</v>
      </c>
      <c r="J12" s="13">
        <v>0</v>
      </c>
      <c r="K12" s="13">
        <v>0</v>
      </c>
      <c r="L12" s="13">
        <v>5.5</v>
      </c>
      <c r="M12" s="34">
        <v>20.9433962264151</v>
      </c>
      <c r="N12" s="35">
        <v>-63.2450331125828</v>
      </c>
      <c r="O12" s="36">
        <v>50.4504504504504</v>
      </c>
      <c r="P12" s="37">
        <v>7</v>
      </c>
      <c r="Q12" s="46">
        <v>1047.2</v>
      </c>
      <c r="R12" s="46">
        <v>662.3</v>
      </c>
      <c r="S12" s="34">
        <v>63.2448433919022</v>
      </c>
      <c r="T12" s="34">
        <v>67.8833967046895</v>
      </c>
    </row>
    <row r="13" ht="30" customHeight="1" spans="1:20">
      <c r="A13" s="23" t="s">
        <v>170</v>
      </c>
      <c r="B13" s="16">
        <v>43</v>
      </c>
      <c r="C13" s="22">
        <v>35</v>
      </c>
      <c r="D13" s="22">
        <v>0</v>
      </c>
      <c r="E13" s="22">
        <v>8</v>
      </c>
      <c r="F13" s="12"/>
      <c r="G13" s="13">
        <v>8.5</v>
      </c>
      <c r="H13" s="13">
        <v>0.3</v>
      </c>
      <c r="I13" s="13">
        <v>0.3</v>
      </c>
      <c r="J13" s="13">
        <v>0</v>
      </c>
      <c r="K13" s="13">
        <v>0</v>
      </c>
      <c r="L13" s="13">
        <v>8.2</v>
      </c>
      <c r="M13" s="34">
        <v>19.7674418604651</v>
      </c>
      <c r="N13" s="35">
        <v>-68.0451127819549</v>
      </c>
      <c r="O13" s="36">
        <v>3.52941176470588</v>
      </c>
      <c r="P13" s="37">
        <v>8</v>
      </c>
      <c r="Q13" s="46">
        <v>1285</v>
      </c>
      <c r="R13" s="46">
        <v>673.2</v>
      </c>
      <c r="S13" s="34">
        <v>52.3891050583658</v>
      </c>
      <c r="T13" s="34">
        <v>1.66112956810631</v>
      </c>
    </row>
    <row r="14" ht="30" customHeight="1" spans="1:20">
      <c r="A14" s="23" t="s">
        <v>171</v>
      </c>
      <c r="B14" s="16">
        <v>43</v>
      </c>
      <c r="C14" s="22">
        <v>35</v>
      </c>
      <c r="D14" s="22">
        <v>3</v>
      </c>
      <c r="E14" s="22">
        <v>8</v>
      </c>
      <c r="F14" s="12"/>
      <c r="G14" s="13">
        <v>1.3</v>
      </c>
      <c r="H14" s="13">
        <v>0</v>
      </c>
      <c r="I14" s="13">
        <v>0</v>
      </c>
      <c r="J14" s="13">
        <v>0</v>
      </c>
      <c r="K14" s="13">
        <v>0</v>
      </c>
      <c r="L14" s="13">
        <v>1.3</v>
      </c>
      <c r="M14" s="34">
        <v>3.25</v>
      </c>
      <c r="N14" s="35">
        <v>-96.0122699386503</v>
      </c>
      <c r="O14" s="36">
        <v>0</v>
      </c>
      <c r="P14" s="37">
        <v>10</v>
      </c>
      <c r="Q14" s="46">
        <v>1321.9</v>
      </c>
      <c r="R14" s="46">
        <v>735</v>
      </c>
      <c r="S14" s="34">
        <v>55.6017853090249</v>
      </c>
      <c r="T14" s="34">
        <v>27.0527225583405</v>
      </c>
    </row>
    <row r="15" ht="30" customHeight="1" spans="1:20">
      <c r="A15" s="23" t="s">
        <v>172</v>
      </c>
      <c r="B15" s="16">
        <v>90</v>
      </c>
      <c r="C15" s="22">
        <v>77</v>
      </c>
      <c r="D15" s="22">
        <v>40</v>
      </c>
      <c r="E15" s="22">
        <v>13</v>
      </c>
      <c r="F15" s="12"/>
      <c r="G15" s="13">
        <v>46.2</v>
      </c>
      <c r="H15" s="13">
        <v>30.6</v>
      </c>
      <c r="I15" s="13">
        <v>30</v>
      </c>
      <c r="J15" s="13">
        <v>0.6</v>
      </c>
      <c r="K15" s="13">
        <v>0</v>
      </c>
      <c r="L15" s="13">
        <v>15.6</v>
      </c>
      <c r="M15" s="34">
        <v>92.4</v>
      </c>
      <c r="N15" s="35">
        <v>-0.53938185443669</v>
      </c>
      <c r="O15" s="36">
        <v>66.2337662337662</v>
      </c>
      <c r="P15" s="37">
        <v>3</v>
      </c>
      <c r="Q15" s="46">
        <v>1745.3</v>
      </c>
      <c r="R15" s="46">
        <v>1710.3</v>
      </c>
      <c r="S15" s="34">
        <v>97.9946141064573</v>
      </c>
      <c r="T15" s="34">
        <v>61.2729844413013</v>
      </c>
    </row>
    <row r="16" ht="30" customHeight="1" spans="1:20">
      <c r="A16" s="23" t="s">
        <v>173</v>
      </c>
      <c r="B16" s="16">
        <v>70</v>
      </c>
      <c r="C16" s="22">
        <v>57</v>
      </c>
      <c r="D16" s="22">
        <v>7</v>
      </c>
      <c r="E16" s="22">
        <v>13</v>
      </c>
      <c r="F16" s="12"/>
      <c r="G16" s="13">
        <v>19.4</v>
      </c>
      <c r="H16" s="13">
        <v>18.8</v>
      </c>
      <c r="I16" s="13">
        <v>0</v>
      </c>
      <c r="J16" s="13">
        <v>18.8</v>
      </c>
      <c r="K16" s="13">
        <v>0</v>
      </c>
      <c r="L16" s="13">
        <v>0.6</v>
      </c>
      <c r="M16" s="34">
        <v>30.7936507936508</v>
      </c>
      <c r="N16" s="35">
        <v>-48.4042553191489</v>
      </c>
      <c r="O16" s="36">
        <v>96.9072164948454</v>
      </c>
      <c r="P16" s="37">
        <v>6</v>
      </c>
      <c r="Q16" s="46">
        <v>1500.2</v>
      </c>
      <c r="R16" s="46">
        <v>1056.9</v>
      </c>
      <c r="S16" s="34">
        <v>70.4506065857886</v>
      </c>
      <c r="T16" s="34">
        <v>0.609233698238931</v>
      </c>
    </row>
    <row r="17" ht="30" customHeight="1" spans="1:20">
      <c r="A17" s="24" t="s">
        <v>174</v>
      </c>
      <c r="B17" s="16">
        <v>1900</v>
      </c>
      <c r="C17" s="22">
        <v>1800</v>
      </c>
      <c r="D17" s="22">
        <v>186</v>
      </c>
      <c r="E17" s="22">
        <v>100</v>
      </c>
      <c r="F17" s="12"/>
      <c r="G17" s="13">
        <v>1084.6</v>
      </c>
      <c r="H17" s="13">
        <v>977.7</v>
      </c>
      <c r="I17" s="13">
        <v>325.9</v>
      </c>
      <c r="J17" s="13">
        <v>651.8</v>
      </c>
      <c r="K17" s="13">
        <v>0</v>
      </c>
      <c r="L17" s="13">
        <v>106.9</v>
      </c>
      <c r="M17" s="34">
        <v>63.2788798133022</v>
      </c>
      <c r="N17" s="35">
        <v>-14.7058823529412</v>
      </c>
      <c r="O17" s="36">
        <v>90.1438318274018</v>
      </c>
      <c r="P17" s="31"/>
      <c r="Q17" s="46">
        <v>16901</v>
      </c>
      <c r="R17" s="46">
        <v>9914.6</v>
      </c>
      <c r="S17" s="34">
        <v>58.6628010176913</v>
      </c>
      <c r="T17" s="34">
        <v>11.4638725561839</v>
      </c>
    </row>
    <row r="18" ht="42" customHeight="1" spans="1:20">
      <c r="A18" s="25" t="s">
        <v>175</v>
      </c>
      <c r="B18" s="26"/>
      <c r="C18" s="26"/>
      <c r="D18" s="26"/>
      <c r="E18" s="26"/>
      <c r="F18" s="26"/>
      <c r="G18" s="26"/>
      <c r="H18" s="26"/>
      <c r="I18" s="26"/>
      <c r="J18" s="26"/>
      <c r="K18" s="26"/>
      <c r="L18" s="26"/>
      <c r="M18" s="38"/>
      <c r="N18" s="38"/>
      <c r="O18" s="26"/>
      <c r="P18" s="26"/>
      <c r="Q18" s="26"/>
      <c r="R18" s="26"/>
      <c r="S18" s="38"/>
      <c r="T18" s="38"/>
    </row>
    <row r="19" ht="24.75" customHeight="1" spans="1:20">
      <c r="A19" s="25"/>
      <c r="B19" s="26"/>
      <c r="C19" s="26"/>
      <c r="D19" s="26"/>
      <c r="E19" s="26"/>
      <c r="F19" s="26"/>
      <c r="G19" s="26"/>
      <c r="H19" s="26"/>
      <c r="I19" s="26"/>
      <c r="J19" s="26"/>
      <c r="K19" s="26"/>
      <c r="L19" s="26"/>
      <c r="M19" s="38"/>
      <c r="N19" s="38"/>
      <c r="O19" s="26"/>
      <c r="P19" s="26"/>
      <c r="Q19" s="26"/>
      <c r="R19" s="26"/>
      <c r="S19" s="38"/>
      <c r="T19" s="38"/>
    </row>
    <row r="20" ht="45.95" customHeight="1"/>
    <row r="22" spans="16:20">
      <c r="P22" s="39"/>
      <c r="Q22" s="3"/>
      <c r="S22" s="47"/>
      <c r="T22" s="47"/>
    </row>
    <row r="23" spans="16:20">
      <c r="P23" s="39"/>
      <c r="Q23" s="3"/>
      <c r="S23" s="47"/>
      <c r="T23" s="47"/>
    </row>
  </sheetData>
  <mergeCells count="23">
    <mergeCell ref="A1:T1"/>
    <mergeCell ref="S2:T2"/>
    <mergeCell ref="B3:P3"/>
    <mergeCell ref="Q3:T3"/>
    <mergeCell ref="B4:E4"/>
    <mergeCell ref="G4:L4"/>
    <mergeCell ref="C5:D5"/>
    <mergeCell ref="H5:K5"/>
    <mergeCell ref="A18:T18"/>
    <mergeCell ref="A19:T19"/>
    <mergeCell ref="B5:B6"/>
    <mergeCell ref="E5:E6"/>
    <mergeCell ref="F4:F17"/>
    <mergeCell ref="G5:G6"/>
    <mergeCell ref="L5:L6"/>
    <mergeCell ref="M4:M6"/>
    <mergeCell ref="N4:N6"/>
    <mergeCell ref="O4:O6"/>
    <mergeCell ref="P4:P6"/>
    <mergeCell ref="Q4:Q6"/>
    <mergeCell ref="R4:R6"/>
    <mergeCell ref="S4:S6"/>
    <mergeCell ref="T4:T6"/>
  </mergeCells>
  <printOptions horizontalCentered="1"/>
  <pageMargins left="0.748031496062992" right="0.78740157480315" top="0.78740157480315" bottom="0.590551181102362" header="0.47244094488189" footer="0.393700787401575"/>
  <pageSetup paperSize="9" scale="85" firstPageNumber="78" orientation="landscape" useFirstPageNumber="1"/>
  <headerFooter alignWithMargins="0" scaleWithDoc="0">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2019-6-30(总收入) (合并) </vt:lpstr>
      <vt:lpstr>2019-6-30(地方收入) (合并)</vt:lpstr>
      <vt:lpstr>2019-6-30支出表）</vt:lpstr>
      <vt:lpstr>2019-6-30（收入明细）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ysgl</dc:creator>
  <cp:lastModifiedBy>Aaron黄嘉铭</cp:lastModifiedBy>
  <dcterms:created xsi:type="dcterms:W3CDTF">2019-07-16T01:08:00Z</dcterms:created>
  <cp:lastPrinted>2019-07-25T10:01:00Z</cp:lastPrinted>
  <dcterms:modified xsi:type="dcterms:W3CDTF">2019-07-31T09:02:20Z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