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19年度成效公示" sheetId="10" r:id="rId1"/>
  </sheets>
  <calcPr calcId="144525"/>
</workbook>
</file>

<file path=xl/sharedStrings.xml><?xml version="1.0" encoding="utf-8"?>
<sst xmlns="http://schemas.openxmlformats.org/spreadsheetml/2006/main" count="128" uniqueCount="81">
  <si>
    <t xml:space="preserve">   汉阴县2016-2018年度易地扶贫搬迁项目资金分配成效情况公示表</t>
  </si>
  <si>
    <t>单位：万元</t>
  </si>
  <si>
    <t>序 号</t>
  </si>
  <si>
    <t>项目名称</t>
  </si>
  <si>
    <t>项  目   总投资</t>
  </si>
  <si>
    <t>资金来源与结构</t>
  </si>
  <si>
    <t>建设内容及规模</t>
  </si>
  <si>
    <t>项目建设 地点</t>
  </si>
  <si>
    <t>补助标准</t>
  </si>
  <si>
    <t>受益 户数</t>
  </si>
  <si>
    <t>受益 人数</t>
  </si>
  <si>
    <t>完成时间</t>
  </si>
  <si>
    <t>中央预算内资金</t>
  </si>
  <si>
    <t>融资贷款资金</t>
  </si>
  <si>
    <t>群众自筹资金</t>
  </si>
  <si>
    <t>城关镇中坝易地扶贫搬迁安置项目</t>
  </si>
  <si>
    <t>323套易地扶贫搬迁安置房已建成交付使用，配套基础设施工程已全部完工，搬迁户已搬迁入住。</t>
  </si>
  <si>
    <t xml:space="preserve">城关镇中坝村 </t>
  </si>
  <si>
    <t>5.5万元/人</t>
  </si>
  <si>
    <t>2019年11月</t>
  </si>
  <si>
    <t>城关镇月河易地扶贫搬迁安置项目</t>
  </si>
  <si>
    <t>79套易地扶贫搬迁安置房已建成交付使用，配套基础设施工程已全部完工，搬迁户已搬迁入住。</t>
  </si>
  <si>
    <t xml:space="preserve">城关镇月河村 </t>
  </si>
  <si>
    <t>平梁镇棉丰小区易地扶贫搬迁安置项目</t>
  </si>
  <si>
    <t>479套易地扶贫搬迁安置房已建成交付使用，配套基础设施工程已全部完工，搬迁户已搬迁入住。</t>
  </si>
  <si>
    <t>平梁镇棉丰村</t>
  </si>
  <si>
    <t>平梁镇酒店易地扶贫搬迁安置项目</t>
  </si>
  <si>
    <t>99套易地扶贫搬迁安置房已建成交付使用，配套基础设施工程已全部完工，搬迁户已搬迁入住。</t>
  </si>
  <si>
    <t>平梁镇酒店村</t>
  </si>
  <si>
    <t>涧池镇紫云易地扶贫搬迁安置项目</t>
  </si>
  <si>
    <t>691套易地扶贫搬迁安置房已建成交付使用，配套基础设施工程已全部完工，搬迁户已搬迁入住。</t>
  </si>
  <si>
    <t>涧池镇紫云村</t>
  </si>
  <si>
    <t>涧池镇山水茗居易地扶贫搬迁安置项目</t>
  </si>
  <si>
    <t>32套易地扶贫搬迁安置房已建成交付使用，配套基础设施工程已全部完工，搬迁户已搬迁入住。</t>
  </si>
  <si>
    <t>涧池镇西坝村</t>
  </si>
  <si>
    <t>涧池镇盛鑫苑易地扶贫搬迁安置项目</t>
  </si>
  <si>
    <t>43套易地扶贫搬迁安置房已建成交付使用，配套基础设施工程已全部完工，搬迁户已搬迁入住。</t>
  </si>
  <si>
    <t>涧池镇五星易地扶贫搬迁安置项目</t>
  </si>
  <si>
    <t>涧池镇五星村</t>
  </si>
  <si>
    <t>蒲溪镇东区易地扶贫搬迁安置项目</t>
  </si>
  <si>
    <t>74套易地扶贫搬迁安置房已建成交付使用，配套基础设施工程已全部完工，搬迁户已搬迁入住。</t>
  </si>
  <si>
    <t>蒲溪镇蒲溪村</t>
  </si>
  <si>
    <t>蒲溪镇三堰易地扶贫搬迁安置项目</t>
  </si>
  <si>
    <t>252套易地扶贫搬迁安置房已建成交付使用，配套基础设施工程已全部完工，搬迁户已搬迁入住。</t>
  </si>
  <si>
    <t>蒲溪镇三堰村</t>
  </si>
  <si>
    <t>蒲溪镇南区易地扶贫搬迁安置项目</t>
  </si>
  <si>
    <t>193套易地扶贫搬迁安置房已建成交付使用，配套基础设施工程已全部完工，搬迁户已搬迁入住。</t>
  </si>
  <si>
    <t>双乳镇八组易地扶贫搬迁安置项目</t>
  </si>
  <si>
    <t>140套易地扶贫搬迁安置房已建成交付使用，配套基础设施工程已全部完工，搬迁户已搬迁入住。</t>
  </si>
  <si>
    <t>双乳镇双乳村</t>
  </si>
  <si>
    <t>漩涡镇集镇易地扶贫搬迁安置项目</t>
  </si>
  <si>
    <t>494套易地扶贫搬迁安置房已建成交付使用，配套基础设施工程已全部完工，搬迁户已搬迁入住。</t>
  </si>
  <si>
    <t>漩涡镇群英村</t>
  </si>
  <si>
    <t>汉阳镇天池易地扶贫搬迁安置项目</t>
  </si>
  <si>
    <t>206套易地扶贫搬迁安置房已建成交付使用，配套基础设施工程已全部完工，搬迁户已搬迁入住。</t>
  </si>
  <si>
    <t>汉阳镇天池村</t>
  </si>
  <si>
    <t>汉阳镇潘家院子易地扶贫搬迁安置项目</t>
  </si>
  <si>
    <t>185套易地扶贫搬迁安置房已建成交付使用，配套基础设施工程已全部完工，搬迁户已搬迁入住。</t>
  </si>
  <si>
    <t>汉阳镇长岭村</t>
  </si>
  <si>
    <t>汉阳镇二里沟易地扶贫搬迁安置项目</t>
  </si>
  <si>
    <t>44套易地扶贫搬迁安置房已建成交付使用，配套基础设施工程已全部完工，搬迁户已搬迁入住。</t>
  </si>
  <si>
    <t>汉阳镇双坪易地扶贫搬迁安置项目</t>
  </si>
  <si>
    <t>29套易地扶贫搬迁安置房已建成交付使用，配套基础设施工程已全部完工，搬迁户已搬迁入住。</t>
  </si>
  <si>
    <t>汉阳镇双坪村</t>
  </si>
  <si>
    <t>铁佛寺镇四合易地扶贫搬迁安置项目</t>
  </si>
  <si>
    <t>273套易地扶贫搬迁安置房已建成交付使用，配套基础设施工程已全部完工，搬迁户已搬迁入住。</t>
  </si>
  <si>
    <t xml:space="preserve">铁佛寺镇四合村 </t>
  </si>
  <si>
    <t>铁佛寺镇龙泉易地扶贫搬迁安置项目</t>
  </si>
  <si>
    <t>21套易地扶贫搬迁安置房已建成交付使用，配套基础设施工程已全部完工，搬迁户已搬迁入住。</t>
  </si>
  <si>
    <t>双河口镇龙垭易地扶贫搬迁安置项目</t>
  </si>
  <si>
    <t>173套易地扶贫搬迁安置房已建成交付使用，配套基础设施工程已全部完工，搬迁户已搬迁入住。</t>
  </si>
  <si>
    <t xml:space="preserve">双河口镇龙垭村 </t>
  </si>
  <si>
    <t>双河口镇幸和易地扶贫搬迁安置项目</t>
  </si>
  <si>
    <t>96套易地扶贫搬迁安置房已建成交付使用，配套基础设施工程已全部完工，搬迁户已搬迁入住。</t>
  </si>
  <si>
    <t xml:space="preserve">双河口镇幸和村 </t>
  </si>
  <si>
    <t>易地扶贫搬迁交钥匙工程安置项目</t>
  </si>
  <si>
    <t>1123套易地扶贫搬迁安置房已建成交付使用，配套基础设施工程已全部完工，搬迁户已搬迁入住。</t>
  </si>
  <si>
    <t>各镇村级安置点</t>
  </si>
  <si>
    <t>合                计</t>
  </si>
  <si>
    <t xml:space="preserve">   如对项目有异议，请在公示期内向县搬迁办提出意见。公示期满，如无异议，公示内容即按程序上报实施。</t>
  </si>
  <si>
    <t xml:space="preserve">     负责人：刘定新    填表人：李伍成     公示日期： 2019年11月29日   监督电话：0915-5213016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</si>
</sst>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8"/>
      <name val="黑体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2"/>
      <name val="仿宋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G9" sqref="G9"/>
    </sheetView>
  </sheetViews>
  <sheetFormatPr defaultColWidth="9" defaultRowHeight="13.5"/>
  <cols>
    <col min="1" max="1" width="5.08333333333333" style="4" customWidth="1"/>
    <col min="2" max="2" width="17.625" customWidth="1"/>
    <col min="3" max="3" width="10" style="4" customWidth="1"/>
    <col min="4" max="4" width="9.75" style="4" customWidth="1"/>
    <col min="5" max="5" width="7.375" style="4" customWidth="1"/>
    <col min="6" max="6" width="7.5" style="4" customWidth="1"/>
    <col min="7" max="7" width="32.9416666666667" customWidth="1"/>
    <col min="8" max="8" width="9.09166666666667" style="4" customWidth="1"/>
    <col min="9" max="9" width="9.49166666666667" style="4" customWidth="1"/>
    <col min="10" max="10" width="6.25" style="4" customWidth="1"/>
    <col min="11" max="11" width="6.125" style="4" customWidth="1"/>
    <col min="12" max="12" width="11.125" style="5" customWidth="1"/>
    <col min="13" max="13" width="3.375" customWidth="1"/>
  </cols>
  <sheetData>
    <row r="1" customFormat="1" ht="6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</row>
    <row r="2" customFormat="1" ht="17" customHeight="1" spans="1:12">
      <c r="A2" s="7"/>
      <c r="B2" s="8"/>
      <c r="C2" s="8"/>
      <c r="D2" s="8"/>
      <c r="E2" s="8"/>
      <c r="F2" s="8"/>
      <c r="G2" s="7"/>
      <c r="H2" s="8"/>
      <c r="I2" s="19" t="s">
        <v>1</v>
      </c>
      <c r="J2" s="19"/>
      <c r="K2" s="19"/>
      <c r="L2" s="19"/>
    </row>
    <row r="3" s="1" customFormat="1" ht="22" customHeight="1" spans="1:12">
      <c r="A3" s="9" t="s">
        <v>2</v>
      </c>
      <c r="B3" s="9" t="s">
        <v>3</v>
      </c>
      <c r="C3" s="10" t="s">
        <v>4</v>
      </c>
      <c r="D3" s="9" t="s">
        <v>5</v>
      </c>
      <c r="E3" s="9"/>
      <c r="F3" s="9"/>
      <c r="G3" s="9" t="s">
        <v>6</v>
      </c>
      <c r="H3" s="9" t="s">
        <v>7</v>
      </c>
      <c r="I3" s="10" t="s">
        <v>8</v>
      </c>
      <c r="J3" s="9" t="s">
        <v>9</v>
      </c>
      <c r="K3" s="10" t="s">
        <v>10</v>
      </c>
      <c r="L3" s="20" t="s">
        <v>11</v>
      </c>
    </row>
    <row r="4" s="1" customFormat="1" ht="33" customHeight="1" spans="1:12">
      <c r="A4" s="9"/>
      <c r="B4" s="9"/>
      <c r="C4" s="11"/>
      <c r="D4" s="9" t="s">
        <v>12</v>
      </c>
      <c r="E4" s="9" t="s">
        <v>13</v>
      </c>
      <c r="F4" s="9" t="s">
        <v>14</v>
      </c>
      <c r="G4" s="9"/>
      <c r="H4" s="9"/>
      <c r="I4" s="11"/>
      <c r="J4" s="9"/>
      <c r="K4" s="11"/>
      <c r="L4" s="20"/>
    </row>
    <row r="5" s="2" customFormat="1" ht="50" customHeight="1" spans="1:12">
      <c r="A5" s="9">
        <v>1</v>
      </c>
      <c r="B5" s="12" t="s">
        <v>15</v>
      </c>
      <c r="C5" s="9">
        <f>D5+E5+F5</f>
        <v>6961.25</v>
      </c>
      <c r="D5" s="9">
        <f>J5*0.8</f>
        <v>258.4</v>
      </c>
      <c r="E5" s="9">
        <f>K5*4.7</f>
        <v>6406.1</v>
      </c>
      <c r="F5" s="9">
        <v>296.75</v>
      </c>
      <c r="G5" s="12" t="s">
        <v>16</v>
      </c>
      <c r="H5" s="9" t="s">
        <v>17</v>
      </c>
      <c r="I5" s="9" t="s">
        <v>18</v>
      </c>
      <c r="J5" s="21">
        <v>323</v>
      </c>
      <c r="K5" s="21">
        <v>1363</v>
      </c>
      <c r="L5" s="20" t="s">
        <v>19</v>
      </c>
    </row>
    <row r="6" s="2" customFormat="1" ht="50" customHeight="1" spans="1:12">
      <c r="A6" s="9">
        <v>2</v>
      </c>
      <c r="B6" s="12" t="s">
        <v>20</v>
      </c>
      <c r="C6" s="9">
        <f t="shared" ref="C6:C26" si="0">D6+E6+F6</f>
        <v>1773.1</v>
      </c>
      <c r="D6" s="9">
        <f t="shared" ref="D6:D26" si="1">J6*0.8</f>
        <v>63.2</v>
      </c>
      <c r="E6" s="9">
        <f t="shared" ref="E6:E26" si="2">K6*4.7</f>
        <v>1630.9</v>
      </c>
      <c r="F6" s="9">
        <v>79</v>
      </c>
      <c r="G6" s="12" t="s">
        <v>21</v>
      </c>
      <c r="H6" s="9" t="s">
        <v>22</v>
      </c>
      <c r="I6" s="9" t="s">
        <v>18</v>
      </c>
      <c r="J6" s="21">
        <v>79</v>
      </c>
      <c r="K6" s="21">
        <v>347</v>
      </c>
      <c r="L6" s="20" t="s">
        <v>19</v>
      </c>
    </row>
    <row r="7" s="2" customFormat="1" ht="50" customHeight="1" spans="1:12">
      <c r="A7" s="9">
        <v>3</v>
      </c>
      <c r="B7" s="12" t="s">
        <v>23</v>
      </c>
      <c r="C7" s="9">
        <f t="shared" si="0"/>
        <v>9973.7</v>
      </c>
      <c r="D7" s="9">
        <f t="shared" si="1"/>
        <v>383.2</v>
      </c>
      <c r="E7" s="9">
        <f t="shared" si="2"/>
        <v>9165</v>
      </c>
      <c r="F7" s="9">
        <v>425.5</v>
      </c>
      <c r="G7" s="12" t="s">
        <v>24</v>
      </c>
      <c r="H7" s="9" t="s">
        <v>25</v>
      </c>
      <c r="I7" s="9" t="s">
        <v>18</v>
      </c>
      <c r="J7" s="21">
        <v>479</v>
      </c>
      <c r="K7" s="21">
        <v>1950</v>
      </c>
      <c r="L7" s="20" t="s">
        <v>19</v>
      </c>
    </row>
    <row r="8" s="2" customFormat="1" ht="50" customHeight="1" spans="1:12">
      <c r="A8" s="9">
        <v>4</v>
      </c>
      <c r="B8" s="12" t="s">
        <v>26</v>
      </c>
      <c r="C8" s="9">
        <f t="shared" si="0"/>
        <v>1313.7</v>
      </c>
      <c r="D8" s="9">
        <f t="shared" si="1"/>
        <v>79.2</v>
      </c>
      <c r="E8" s="9">
        <f t="shared" si="2"/>
        <v>1175</v>
      </c>
      <c r="F8" s="9">
        <v>59.5</v>
      </c>
      <c r="G8" s="12" t="s">
        <v>27</v>
      </c>
      <c r="H8" s="9" t="s">
        <v>28</v>
      </c>
      <c r="I8" s="9" t="s">
        <v>18</v>
      </c>
      <c r="J8" s="21">
        <v>99</v>
      </c>
      <c r="K8" s="21">
        <v>250</v>
      </c>
      <c r="L8" s="20" t="s">
        <v>19</v>
      </c>
    </row>
    <row r="9" s="2" customFormat="1" ht="50" customHeight="1" spans="1:12">
      <c r="A9" s="9">
        <v>5</v>
      </c>
      <c r="B9" s="12" t="s">
        <v>29</v>
      </c>
      <c r="C9" s="9">
        <f t="shared" si="0"/>
        <v>13769.3</v>
      </c>
      <c r="D9" s="9">
        <f t="shared" si="1"/>
        <v>552.8</v>
      </c>
      <c r="E9" s="9">
        <f t="shared" si="2"/>
        <v>12619.5</v>
      </c>
      <c r="F9" s="9">
        <v>597</v>
      </c>
      <c r="G9" s="12" t="s">
        <v>30</v>
      </c>
      <c r="H9" s="9" t="s">
        <v>31</v>
      </c>
      <c r="I9" s="9" t="s">
        <v>18</v>
      </c>
      <c r="J9" s="21">
        <v>691</v>
      </c>
      <c r="K9" s="21">
        <v>2685</v>
      </c>
      <c r="L9" s="20" t="s">
        <v>19</v>
      </c>
    </row>
    <row r="10" s="2" customFormat="1" ht="50" customHeight="1" spans="1:12">
      <c r="A10" s="9">
        <v>6</v>
      </c>
      <c r="B10" s="12" t="s">
        <v>32</v>
      </c>
      <c r="C10" s="9">
        <f t="shared" si="0"/>
        <v>833.1</v>
      </c>
      <c r="D10" s="9">
        <f t="shared" si="1"/>
        <v>25.6</v>
      </c>
      <c r="E10" s="9">
        <f t="shared" si="2"/>
        <v>775.5</v>
      </c>
      <c r="F10" s="9">
        <v>32</v>
      </c>
      <c r="G10" s="12" t="s">
        <v>33</v>
      </c>
      <c r="H10" s="9" t="s">
        <v>34</v>
      </c>
      <c r="I10" s="9" t="s">
        <v>18</v>
      </c>
      <c r="J10" s="21">
        <v>32</v>
      </c>
      <c r="K10" s="21">
        <v>165</v>
      </c>
      <c r="L10" s="20" t="s">
        <v>19</v>
      </c>
    </row>
    <row r="11" s="2" customFormat="1" ht="50" customHeight="1" spans="1:12">
      <c r="A11" s="9">
        <v>7</v>
      </c>
      <c r="B11" s="12" t="s">
        <v>35</v>
      </c>
      <c r="C11" s="9">
        <f t="shared" si="0"/>
        <v>930.55</v>
      </c>
      <c r="D11" s="9">
        <f t="shared" si="1"/>
        <v>34.4</v>
      </c>
      <c r="E11" s="9">
        <f t="shared" si="2"/>
        <v>855.4</v>
      </c>
      <c r="F11" s="9">
        <v>40.75</v>
      </c>
      <c r="G11" s="12" t="s">
        <v>36</v>
      </c>
      <c r="H11" s="9" t="s">
        <v>34</v>
      </c>
      <c r="I11" s="9" t="s">
        <v>18</v>
      </c>
      <c r="J11" s="21">
        <v>43</v>
      </c>
      <c r="K11" s="21">
        <v>182</v>
      </c>
      <c r="L11" s="20" t="s">
        <v>19</v>
      </c>
    </row>
    <row r="12" s="2" customFormat="1" ht="50" customHeight="1" spans="1:12">
      <c r="A12" s="9">
        <v>8</v>
      </c>
      <c r="B12" s="12" t="s">
        <v>37</v>
      </c>
      <c r="C12" s="9">
        <f t="shared" si="0"/>
        <v>499.3</v>
      </c>
      <c r="D12" s="9">
        <f t="shared" si="1"/>
        <v>25.6</v>
      </c>
      <c r="E12" s="9">
        <f t="shared" si="2"/>
        <v>451.2</v>
      </c>
      <c r="F12" s="9">
        <v>22.5</v>
      </c>
      <c r="G12" s="12" t="s">
        <v>33</v>
      </c>
      <c r="H12" s="9" t="s">
        <v>38</v>
      </c>
      <c r="I12" s="9" t="s">
        <v>18</v>
      </c>
      <c r="J12" s="21">
        <v>32</v>
      </c>
      <c r="K12" s="21">
        <v>96</v>
      </c>
      <c r="L12" s="20" t="s">
        <v>19</v>
      </c>
    </row>
    <row r="13" s="2" customFormat="1" ht="50" customHeight="1" spans="1:12">
      <c r="A13" s="9">
        <v>9</v>
      </c>
      <c r="B13" s="12" t="s">
        <v>39</v>
      </c>
      <c r="C13" s="9">
        <f t="shared" si="0"/>
        <v>1560.45</v>
      </c>
      <c r="D13" s="9">
        <f t="shared" si="1"/>
        <v>59.2</v>
      </c>
      <c r="E13" s="9">
        <f t="shared" si="2"/>
        <v>1433.5</v>
      </c>
      <c r="F13" s="9">
        <v>67.75</v>
      </c>
      <c r="G13" s="12" t="s">
        <v>40</v>
      </c>
      <c r="H13" s="9" t="s">
        <v>41</v>
      </c>
      <c r="I13" s="9" t="s">
        <v>18</v>
      </c>
      <c r="J13" s="21">
        <v>74</v>
      </c>
      <c r="K13" s="21">
        <v>305</v>
      </c>
      <c r="L13" s="20" t="s">
        <v>19</v>
      </c>
    </row>
    <row r="14" s="2" customFormat="1" ht="50" customHeight="1" spans="1:12">
      <c r="A14" s="9">
        <v>10</v>
      </c>
      <c r="B14" s="12" t="s">
        <v>42</v>
      </c>
      <c r="C14" s="9">
        <f t="shared" si="0"/>
        <v>4555.5</v>
      </c>
      <c r="D14" s="9">
        <f t="shared" si="1"/>
        <v>201.6</v>
      </c>
      <c r="E14" s="9">
        <f t="shared" si="2"/>
        <v>4145.4</v>
      </c>
      <c r="F14" s="9">
        <v>208.5</v>
      </c>
      <c r="G14" s="12" t="s">
        <v>43</v>
      </c>
      <c r="H14" s="9" t="s">
        <v>44</v>
      </c>
      <c r="I14" s="9" t="s">
        <v>18</v>
      </c>
      <c r="J14" s="21">
        <v>252</v>
      </c>
      <c r="K14" s="21">
        <v>882</v>
      </c>
      <c r="L14" s="20" t="s">
        <v>19</v>
      </c>
    </row>
    <row r="15" s="2" customFormat="1" ht="50" customHeight="1" spans="1:12">
      <c r="A15" s="9">
        <v>11</v>
      </c>
      <c r="B15" s="12" t="s">
        <v>45</v>
      </c>
      <c r="C15" s="9">
        <f t="shared" si="0"/>
        <v>4443.7</v>
      </c>
      <c r="D15" s="9">
        <f t="shared" si="1"/>
        <v>154.4</v>
      </c>
      <c r="E15" s="9">
        <f t="shared" si="2"/>
        <v>4107.8</v>
      </c>
      <c r="F15" s="9">
        <v>181.5</v>
      </c>
      <c r="G15" s="12" t="s">
        <v>46</v>
      </c>
      <c r="H15" s="9" t="s">
        <v>41</v>
      </c>
      <c r="I15" s="9" t="s">
        <v>18</v>
      </c>
      <c r="J15" s="21">
        <v>193</v>
      </c>
      <c r="K15" s="21">
        <v>874</v>
      </c>
      <c r="L15" s="20" t="s">
        <v>19</v>
      </c>
    </row>
    <row r="16" s="2" customFormat="1" ht="50" customHeight="1" spans="1:12">
      <c r="A16" s="9">
        <v>12</v>
      </c>
      <c r="B16" s="12" t="s">
        <v>47</v>
      </c>
      <c r="C16" s="9">
        <f t="shared" si="0"/>
        <v>2683.9</v>
      </c>
      <c r="D16" s="9">
        <f t="shared" si="1"/>
        <v>112</v>
      </c>
      <c r="E16" s="9">
        <f t="shared" si="2"/>
        <v>2453.4</v>
      </c>
      <c r="F16" s="9">
        <v>118.5</v>
      </c>
      <c r="G16" s="12" t="s">
        <v>48</v>
      </c>
      <c r="H16" s="12" t="s">
        <v>49</v>
      </c>
      <c r="I16" s="9" t="s">
        <v>18</v>
      </c>
      <c r="J16" s="21">
        <v>140</v>
      </c>
      <c r="K16" s="21">
        <v>522</v>
      </c>
      <c r="L16" s="20" t="s">
        <v>19</v>
      </c>
    </row>
    <row r="17" s="2" customFormat="1" ht="50" customHeight="1" spans="1:12">
      <c r="A17" s="9">
        <v>13</v>
      </c>
      <c r="B17" s="12" t="s">
        <v>50</v>
      </c>
      <c r="C17" s="9">
        <f t="shared" si="0"/>
        <v>11377.5</v>
      </c>
      <c r="D17" s="9">
        <f t="shared" si="1"/>
        <v>395.2</v>
      </c>
      <c r="E17" s="9">
        <f t="shared" si="2"/>
        <v>10523.3</v>
      </c>
      <c r="F17" s="9">
        <v>459</v>
      </c>
      <c r="G17" s="12" t="s">
        <v>51</v>
      </c>
      <c r="H17" s="9" t="s">
        <v>52</v>
      </c>
      <c r="I17" s="9" t="s">
        <v>18</v>
      </c>
      <c r="J17" s="21">
        <v>494</v>
      </c>
      <c r="K17" s="21">
        <v>2239</v>
      </c>
      <c r="L17" s="20" t="s">
        <v>19</v>
      </c>
    </row>
    <row r="18" s="2" customFormat="1" ht="50" customHeight="1" spans="1:12">
      <c r="A18" s="9">
        <v>14</v>
      </c>
      <c r="B18" s="12" t="s">
        <v>53</v>
      </c>
      <c r="C18" s="9">
        <f t="shared" si="0"/>
        <v>4329.2</v>
      </c>
      <c r="D18" s="9">
        <f t="shared" si="1"/>
        <v>164.8</v>
      </c>
      <c r="E18" s="9">
        <f t="shared" si="2"/>
        <v>3980.9</v>
      </c>
      <c r="F18" s="9">
        <v>183.5</v>
      </c>
      <c r="G18" s="12" t="s">
        <v>54</v>
      </c>
      <c r="H18" s="9" t="s">
        <v>55</v>
      </c>
      <c r="I18" s="9" t="s">
        <v>18</v>
      </c>
      <c r="J18" s="21">
        <v>206</v>
      </c>
      <c r="K18" s="21">
        <v>847</v>
      </c>
      <c r="L18" s="20" t="s">
        <v>19</v>
      </c>
    </row>
    <row r="19" s="2" customFormat="1" ht="50" customHeight="1" spans="1:12">
      <c r="A19" s="9">
        <v>15</v>
      </c>
      <c r="B19" s="12" t="s">
        <v>56</v>
      </c>
      <c r="C19" s="9">
        <f t="shared" si="0"/>
        <v>4635.4</v>
      </c>
      <c r="D19" s="9">
        <f t="shared" si="1"/>
        <v>148</v>
      </c>
      <c r="E19" s="9">
        <f t="shared" si="2"/>
        <v>4309.9</v>
      </c>
      <c r="F19" s="9">
        <v>177.5</v>
      </c>
      <c r="G19" s="12" t="s">
        <v>57</v>
      </c>
      <c r="H19" s="9" t="s">
        <v>58</v>
      </c>
      <c r="I19" s="9" t="s">
        <v>18</v>
      </c>
      <c r="J19" s="21">
        <v>185</v>
      </c>
      <c r="K19" s="21">
        <v>917</v>
      </c>
      <c r="L19" s="20" t="s">
        <v>19</v>
      </c>
    </row>
    <row r="20" s="2" customFormat="1" ht="50" customHeight="1" spans="1:12">
      <c r="A20" s="9">
        <v>16</v>
      </c>
      <c r="B20" s="12" t="s">
        <v>59</v>
      </c>
      <c r="C20" s="9">
        <f t="shared" si="0"/>
        <v>1070.9</v>
      </c>
      <c r="D20" s="9">
        <f t="shared" si="1"/>
        <v>35.2</v>
      </c>
      <c r="E20" s="9">
        <f t="shared" si="2"/>
        <v>991.7</v>
      </c>
      <c r="F20" s="9">
        <v>44</v>
      </c>
      <c r="G20" s="12" t="s">
        <v>60</v>
      </c>
      <c r="H20" s="9" t="s">
        <v>58</v>
      </c>
      <c r="I20" s="9" t="s">
        <v>18</v>
      </c>
      <c r="J20" s="21">
        <v>44</v>
      </c>
      <c r="K20" s="21">
        <v>211</v>
      </c>
      <c r="L20" s="20" t="s">
        <v>19</v>
      </c>
    </row>
    <row r="21" s="2" customFormat="1" ht="50" customHeight="1" spans="1:12">
      <c r="A21" s="9">
        <v>17</v>
      </c>
      <c r="B21" s="12" t="s">
        <v>61</v>
      </c>
      <c r="C21" s="9">
        <f t="shared" si="0"/>
        <v>461.25</v>
      </c>
      <c r="D21" s="9">
        <f t="shared" si="1"/>
        <v>23.2</v>
      </c>
      <c r="E21" s="9">
        <f t="shared" si="2"/>
        <v>418.3</v>
      </c>
      <c r="F21" s="9">
        <v>19.75</v>
      </c>
      <c r="G21" s="12" t="s">
        <v>62</v>
      </c>
      <c r="H21" s="9" t="s">
        <v>63</v>
      </c>
      <c r="I21" s="9" t="s">
        <v>18</v>
      </c>
      <c r="J21" s="21">
        <v>29</v>
      </c>
      <c r="K21" s="21">
        <v>89</v>
      </c>
      <c r="L21" s="20" t="s">
        <v>19</v>
      </c>
    </row>
    <row r="22" s="2" customFormat="1" ht="50" customHeight="1" spans="1:12">
      <c r="A22" s="9">
        <v>18</v>
      </c>
      <c r="B22" s="12" t="s">
        <v>64</v>
      </c>
      <c r="C22" s="9">
        <f t="shared" si="0"/>
        <v>6085.7</v>
      </c>
      <c r="D22" s="9">
        <f t="shared" si="1"/>
        <v>218.4</v>
      </c>
      <c r="E22" s="9">
        <f t="shared" si="2"/>
        <v>5611.8</v>
      </c>
      <c r="F22" s="9">
        <v>255.5</v>
      </c>
      <c r="G22" s="12" t="s">
        <v>65</v>
      </c>
      <c r="H22" s="9" t="s">
        <v>66</v>
      </c>
      <c r="I22" s="9" t="s">
        <v>18</v>
      </c>
      <c r="J22" s="21">
        <v>273</v>
      </c>
      <c r="K22" s="21">
        <v>1194</v>
      </c>
      <c r="L22" s="20" t="s">
        <v>19</v>
      </c>
    </row>
    <row r="23" s="2" customFormat="1" ht="50" customHeight="1" spans="1:12">
      <c r="A23" s="9">
        <v>19</v>
      </c>
      <c r="B23" s="12" t="s">
        <v>67</v>
      </c>
      <c r="C23" s="9">
        <f t="shared" si="0"/>
        <v>587.7</v>
      </c>
      <c r="D23" s="9">
        <f t="shared" si="1"/>
        <v>16.8</v>
      </c>
      <c r="E23" s="9">
        <f t="shared" si="2"/>
        <v>549.9</v>
      </c>
      <c r="F23" s="9">
        <v>21</v>
      </c>
      <c r="G23" s="12" t="s">
        <v>68</v>
      </c>
      <c r="H23" s="9" t="s">
        <v>66</v>
      </c>
      <c r="I23" s="9" t="s">
        <v>18</v>
      </c>
      <c r="J23" s="21">
        <v>21</v>
      </c>
      <c r="K23" s="21">
        <v>117</v>
      </c>
      <c r="L23" s="20" t="s">
        <v>19</v>
      </c>
    </row>
    <row r="24" s="2" customFormat="1" ht="50" customHeight="1" spans="1:12">
      <c r="A24" s="9">
        <v>20</v>
      </c>
      <c r="B24" s="12" t="s">
        <v>69</v>
      </c>
      <c r="C24" s="9">
        <f t="shared" si="0"/>
        <v>3388.4</v>
      </c>
      <c r="D24" s="9">
        <f t="shared" si="1"/>
        <v>138.4</v>
      </c>
      <c r="E24" s="9">
        <f t="shared" si="2"/>
        <v>3102</v>
      </c>
      <c r="F24" s="9">
        <v>148</v>
      </c>
      <c r="G24" s="12" t="s">
        <v>70</v>
      </c>
      <c r="H24" s="9" t="s">
        <v>71</v>
      </c>
      <c r="I24" s="9" t="s">
        <v>18</v>
      </c>
      <c r="J24" s="21">
        <v>173</v>
      </c>
      <c r="K24" s="21">
        <v>660</v>
      </c>
      <c r="L24" s="20" t="s">
        <v>19</v>
      </c>
    </row>
    <row r="25" s="2" customFormat="1" ht="50" customHeight="1" spans="1:12">
      <c r="A25" s="9">
        <v>21</v>
      </c>
      <c r="B25" s="12" t="s">
        <v>72</v>
      </c>
      <c r="C25" s="9">
        <f t="shared" si="0"/>
        <v>1771.6</v>
      </c>
      <c r="D25" s="9">
        <f t="shared" si="1"/>
        <v>76.8</v>
      </c>
      <c r="E25" s="9">
        <f t="shared" si="2"/>
        <v>1616.8</v>
      </c>
      <c r="F25" s="9">
        <v>78</v>
      </c>
      <c r="G25" s="12" t="s">
        <v>73</v>
      </c>
      <c r="H25" s="9" t="s">
        <v>74</v>
      </c>
      <c r="I25" s="9" t="s">
        <v>18</v>
      </c>
      <c r="J25" s="22">
        <v>96</v>
      </c>
      <c r="K25" s="22">
        <v>344</v>
      </c>
      <c r="L25" s="20" t="s">
        <v>19</v>
      </c>
    </row>
    <row r="26" s="2" customFormat="1" ht="50" customHeight="1" spans="1:12">
      <c r="A26" s="9">
        <v>22</v>
      </c>
      <c r="B26" s="12" t="s">
        <v>75</v>
      </c>
      <c r="C26" s="9">
        <f t="shared" si="0"/>
        <v>8893.1</v>
      </c>
      <c r="D26" s="9">
        <f t="shared" si="1"/>
        <v>898.4</v>
      </c>
      <c r="E26" s="9">
        <f t="shared" si="2"/>
        <v>7994.7</v>
      </c>
      <c r="F26" s="9">
        <v>0</v>
      </c>
      <c r="G26" s="12" t="s">
        <v>76</v>
      </c>
      <c r="H26" s="9" t="s">
        <v>77</v>
      </c>
      <c r="I26" s="9" t="s">
        <v>18</v>
      </c>
      <c r="J26" s="23">
        <v>1123</v>
      </c>
      <c r="K26" s="23">
        <v>1701</v>
      </c>
      <c r="L26" s="20" t="s">
        <v>19</v>
      </c>
    </row>
    <row r="27" s="2" customFormat="1" ht="50" customHeight="1" spans="1:12">
      <c r="A27" s="13" t="s">
        <v>78</v>
      </c>
      <c r="B27" s="14"/>
      <c r="C27" s="9">
        <f>SUM(C5:C26)</f>
        <v>91898.3</v>
      </c>
      <c r="D27" s="9">
        <f>SUM(D5:D26)</f>
        <v>4064.8</v>
      </c>
      <c r="E27" s="9">
        <f>SUM(E5:E26)</f>
        <v>84318</v>
      </c>
      <c r="F27" s="9">
        <f>SUM(F5:F26)</f>
        <v>3515.5</v>
      </c>
      <c r="G27" s="9"/>
      <c r="H27" s="9"/>
      <c r="I27" s="9"/>
      <c r="J27" s="9">
        <f>SUM(J5:J26)</f>
        <v>5081</v>
      </c>
      <c r="K27" s="9">
        <f>SUM(K5:K26)</f>
        <v>17940</v>
      </c>
      <c r="L27" s="20"/>
    </row>
    <row r="28" s="3" customFormat="1" ht="26.25" customHeight="1" spans="1:12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20"/>
    </row>
    <row r="29" customFormat="1" ht="26.25" customHeight="1" spans="1:12">
      <c r="A29" s="15" t="s">
        <v>80</v>
      </c>
      <c r="B29" s="16"/>
      <c r="C29" s="16"/>
      <c r="D29" s="16"/>
      <c r="E29" s="16"/>
      <c r="F29" s="16"/>
      <c r="G29" s="17"/>
      <c r="H29" s="16"/>
      <c r="I29" s="16"/>
      <c r="J29" s="17"/>
      <c r="K29" s="17"/>
      <c r="L29" s="5"/>
    </row>
  </sheetData>
  <mergeCells count="15">
    <mergeCell ref="A1:L1"/>
    <mergeCell ref="I2:K2"/>
    <mergeCell ref="D3:F3"/>
    <mergeCell ref="A27:B27"/>
    <mergeCell ref="A28:L28"/>
    <mergeCell ref="A29:L29"/>
    <mergeCell ref="A3:A4"/>
    <mergeCell ref="B3:B4"/>
    <mergeCell ref="C3:C4"/>
    <mergeCell ref="G3:G4"/>
    <mergeCell ref="H3:H4"/>
    <mergeCell ref="I3:I4"/>
    <mergeCell ref="J3:J4"/>
    <mergeCell ref="K3:K4"/>
    <mergeCell ref="L3:L4"/>
  </mergeCells>
  <pageMargins left="0.75" right="0.75" top="0.747916666666667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2019年度成效公示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2018-04-25T09:43:00Z</cp:lastPrinted>
  <dcterms:modified xsi:type="dcterms:W3CDTF">2019-12-04T07:50:24Z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 linkTarget="0">
    <vt:lpwstr>14</vt:lpwstr>
  </property>
</Properties>
</file>