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0500" activeTab="1"/>
  </bookViews>
  <sheets>
    <sheet name="2020年汇总" sheetId="13" r:id="rId1"/>
    <sheet name="2020年明细" sheetId="14" r:id="rId2"/>
  </sheets>
  <definedNames>
    <definedName name="_xlnm._FilterDatabase" localSheetId="0" hidden="1">'2020年汇总'!$A$1:$S$134</definedName>
    <definedName name="_xlnm.Print_Area" localSheetId="1">'2020年明细'!$A$1:$S$78</definedName>
    <definedName name="_xlnm.Print_Titles" localSheetId="0">'2020年汇总'!$2:$5</definedName>
    <definedName name="_xlnm.Print_Titles" localSheetId="1">'2020年明细'!$2:$5</definedName>
  </definedNames>
  <calcPr calcId="124519"/>
</workbook>
</file>

<file path=xl/calcChain.xml><?xml version="1.0" encoding="utf-8"?>
<calcChain xmlns="http://schemas.openxmlformats.org/spreadsheetml/2006/main">
  <c r="O78" i="14"/>
  <c r="K78"/>
  <c r="J77"/>
  <c r="I77" s="1"/>
  <c r="J76"/>
  <c r="I76" s="1"/>
  <c r="J75"/>
  <c r="I75" s="1"/>
  <c r="J74"/>
  <c r="I74" s="1"/>
  <c r="J73"/>
  <c r="I73" s="1"/>
  <c r="J72"/>
  <c r="I72" s="1"/>
  <c r="J71"/>
  <c r="I71" s="1"/>
  <c r="J70"/>
  <c r="I70" s="1"/>
  <c r="I69"/>
  <c r="J68"/>
  <c r="I68" s="1"/>
  <c r="J67"/>
  <c r="I67" s="1"/>
  <c r="J66"/>
  <c r="I66" s="1"/>
  <c r="J65"/>
  <c r="I65" s="1"/>
  <c r="J64"/>
  <c r="I64" s="1"/>
  <c r="J63"/>
  <c r="I63" s="1"/>
  <c r="J62"/>
  <c r="I62" s="1"/>
  <c r="J61"/>
  <c r="I61" s="1"/>
  <c r="J60"/>
  <c r="I60"/>
  <c r="J59"/>
  <c r="I59" s="1"/>
  <c r="J58"/>
  <c r="I58" s="1"/>
  <c r="J57"/>
  <c r="I57" s="1"/>
  <c r="J56"/>
  <c r="I56" s="1"/>
  <c r="J55"/>
  <c r="I55" s="1"/>
  <c r="J54"/>
  <c r="I54" s="1"/>
  <c r="J53"/>
  <c r="I53" s="1"/>
  <c r="J52"/>
  <c r="I52" s="1"/>
  <c r="J51"/>
  <c r="I51" s="1"/>
  <c r="J50"/>
  <c r="I50" s="1"/>
  <c r="J49"/>
  <c r="I49" s="1"/>
  <c r="J48"/>
  <c r="I48" s="1"/>
  <c r="J47"/>
  <c r="I47" s="1"/>
  <c r="J46"/>
  <c r="I46" s="1"/>
  <c r="J45"/>
  <c r="I45" s="1"/>
  <c r="J44"/>
  <c r="I44" s="1"/>
  <c r="J43"/>
  <c r="I43" s="1"/>
  <c r="J42"/>
  <c r="I42" s="1"/>
  <c r="J41"/>
  <c r="I41" s="1"/>
  <c r="J40"/>
  <c r="I40" s="1"/>
  <c r="J39"/>
  <c r="I39" s="1"/>
  <c r="J38"/>
  <c r="I38" s="1"/>
  <c r="J37"/>
  <c r="I37" s="1"/>
  <c r="J36"/>
  <c r="I36" s="1"/>
  <c r="J35"/>
  <c r="I35" s="1"/>
  <c r="J34"/>
  <c r="I34" s="1"/>
  <c r="J33"/>
  <c r="I33"/>
  <c r="J32"/>
  <c r="I32"/>
  <c r="J31"/>
  <c r="I31" s="1"/>
  <c r="J30"/>
  <c r="I30" s="1"/>
  <c r="J29"/>
  <c r="I29" s="1"/>
  <c r="J28"/>
  <c r="I28" s="1"/>
  <c r="J27"/>
  <c r="I27" s="1"/>
  <c r="J26"/>
  <c r="I26" s="1"/>
  <c r="J25"/>
  <c r="I25"/>
  <c r="J24"/>
  <c r="I24" s="1"/>
  <c r="J23"/>
  <c r="I23" s="1"/>
  <c r="J22"/>
  <c r="I22" s="1"/>
  <c r="J21"/>
  <c r="I21" s="1"/>
  <c r="J20"/>
  <c r="I20"/>
  <c r="J19"/>
  <c r="I19" s="1"/>
  <c r="J18"/>
  <c r="I18" s="1"/>
  <c r="J17"/>
  <c r="I17" s="1"/>
  <c r="J16"/>
  <c r="I16" s="1"/>
  <c r="J15"/>
  <c r="I15"/>
  <c r="J14"/>
  <c r="I14" s="1"/>
  <c r="J13"/>
  <c r="I13" s="1"/>
  <c r="J12"/>
  <c r="I12" s="1"/>
  <c r="J11"/>
  <c r="I11" s="1"/>
  <c r="J10"/>
  <c r="I10" s="1"/>
  <c r="J9"/>
  <c r="I9" s="1"/>
  <c r="J8"/>
  <c r="I8" s="1"/>
  <c r="J7"/>
  <c r="I7" s="1"/>
  <c r="J6"/>
  <c r="J78" s="1"/>
  <c r="Q133" i="13"/>
  <c r="P133"/>
  <c r="O133"/>
  <c r="N133"/>
  <c r="M133"/>
  <c r="L133"/>
  <c r="K133"/>
  <c r="J133"/>
  <c r="I133"/>
  <c r="H133"/>
  <c r="G133"/>
  <c r="F133"/>
  <c r="E133"/>
  <c r="D133"/>
  <c r="Q132"/>
  <c r="K132"/>
  <c r="K131"/>
  <c r="K130"/>
  <c r="L129"/>
  <c r="K129"/>
  <c r="Q128"/>
  <c r="P128"/>
  <c r="O128"/>
  <c r="N128"/>
  <c r="M128"/>
  <c r="L128"/>
  <c r="K128"/>
  <c r="J128"/>
  <c r="G128"/>
  <c r="F128"/>
  <c r="E128"/>
  <c r="D128"/>
  <c r="L127"/>
  <c r="K127"/>
  <c r="E127"/>
  <c r="D127"/>
  <c r="L126"/>
  <c r="K126"/>
  <c r="E126"/>
  <c r="D126"/>
  <c r="L125"/>
  <c r="K125"/>
  <c r="E125"/>
  <c r="D125"/>
  <c r="L124"/>
  <c r="K124"/>
  <c r="E124"/>
  <c r="D124"/>
  <c r="L123"/>
  <c r="K123"/>
  <c r="E123"/>
  <c r="D123"/>
  <c r="L122"/>
  <c r="K122"/>
  <c r="E122"/>
  <c r="D122"/>
  <c r="L121"/>
  <c r="K121"/>
  <c r="E121"/>
  <c r="D121"/>
  <c r="L120"/>
  <c r="K120"/>
  <c r="E120"/>
  <c r="D120"/>
  <c r="L119"/>
  <c r="K119"/>
  <c r="E119"/>
  <c r="D119"/>
  <c r="L118"/>
  <c r="K118"/>
  <c r="E118"/>
  <c r="D118"/>
  <c r="L117"/>
  <c r="K117"/>
  <c r="E117"/>
  <c r="D117"/>
  <c r="Q116"/>
  <c r="N116"/>
  <c r="L116"/>
  <c r="K116"/>
  <c r="J116"/>
  <c r="G116"/>
  <c r="E116"/>
  <c r="D116"/>
  <c r="L115"/>
  <c r="K115"/>
  <c r="E115"/>
  <c r="D115"/>
  <c r="L114"/>
  <c r="K114"/>
  <c r="E114"/>
  <c r="D114"/>
  <c r="L113"/>
  <c r="K113"/>
  <c r="E113"/>
  <c r="D113"/>
  <c r="L112"/>
  <c r="K112"/>
  <c r="E112"/>
  <c r="D112"/>
  <c r="L111"/>
  <c r="K111"/>
  <c r="E111"/>
  <c r="D111"/>
  <c r="L110"/>
  <c r="K110"/>
  <c r="E110"/>
  <c r="D110"/>
  <c r="L109"/>
  <c r="K109"/>
  <c r="E109"/>
  <c r="D109"/>
  <c r="L108"/>
  <c r="K108"/>
  <c r="E108"/>
  <c r="D108"/>
  <c r="L107"/>
  <c r="K107"/>
  <c r="E107"/>
  <c r="D107"/>
  <c r="L106"/>
  <c r="K106"/>
  <c r="E106"/>
  <c r="D106"/>
  <c r="L105"/>
  <c r="K105"/>
  <c r="E105"/>
  <c r="D105"/>
  <c r="M104"/>
  <c r="L104"/>
  <c r="K104"/>
  <c r="F104"/>
  <c r="E104"/>
  <c r="D104"/>
  <c r="Q102"/>
  <c r="K102"/>
  <c r="Q100"/>
  <c r="K100"/>
  <c r="Q98"/>
  <c r="K98"/>
  <c r="J98"/>
  <c r="D98"/>
  <c r="D97"/>
  <c r="Q96"/>
  <c r="P96"/>
  <c r="O96"/>
  <c r="N96"/>
  <c r="M96"/>
  <c r="L96"/>
  <c r="K96"/>
  <c r="J96"/>
  <c r="D96"/>
  <c r="K95"/>
  <c r="D95"/>
  <c r="K94"/>
  <c r="D94"/>
  <c r="K93"/>
  <c r="D93"/>
  <c r="K92"/>
  <c r="D92"/>
  <c r="K91"/>
  <c r="D91"/>
  <c r="K90"/>
  <c r="D90"/>
  <c r="K89"/>
  <c r="D89"/>
  <c r="K88"/>
  <c r="D88"/>
  <c r="K87"/>
  <c r="D87"/>
  <c r="L86"/>
  <c r="K86"/>
  <c r="D86"/>
  <c r="L85"/>
  <c r="K85"/>
  <c r="D85"/>
  <c r="Q84"/>
  <c r="P84"/>
  <c r="L84"/>
  <c r="K84"/>
  <c r="I84"/>
  <c r="E84"/>
  <c r="D84"/>
  <c r="L83"/>
  <c r="K83"/>
  <c r="E83"/>
  <c r="D83"/>
  <c r="M82"/>
  <c r="L82"/>
  <c r="K82"/>
  <c r="F82"/>
  <c r="E82"/>
  <c r="D82"/>
  <c r="E81"/>
  <c r="D81"/>
  <c r="M80"/>
  <c r="L80"/>
  <c r="K80"/>
  <c r="F80"/>
  <c r="E80"/>
  <c r="D80"/>
  <c r="L79"/>
  <c r="K79"/>
  <c r="E79"/>
  <c r="D79"/>
  <c r="P78"/>
  <c r="L78"/>
  <c r="K78"/>
  <c r="I78"/>
  <c r="E78"/>
  <c r="D78"/>
  <c r="L77"/>
  <c r="K77"/>
  <c r="E77"/>
  <c r="D77"/>
  <c r="L76"/>
  <c r="K76"/>
  <c r="E76"/>
  <c r="D76"/>
  <c r="L75"/>
  <c r="K75"/>
  <c r="E75"/>
  <c r="D75"/>
  <c r="L74"/>
  <c r="K74"/>
  <c r="E74"/>
  <c r="D74"/>
  <c r="L73"/>
  <c r="K73"/>
  <c r="E73"/>
  <c r="D73"/>
  <c r="L72"/>
  <c r="K72"/>
  <c r="E72"/>
  <c r="D72"/>
  <c r="L71"/>
  <c r="K71"/>
  <c r="E71"/>
  <c r="D71"/>
  <c r="L70"/>
  <c r="K70"/>
  <c r="E70"/>
  <c r="D70"/>
  <c r="L69"/>
  <c r="K69"/>
  <c r="E69"/>
  <c r="D69"/>
  <c r="L68"/>
  <c r="K68"/>
  <c r="E68"/>
  <c r="D68"/>
  <c r="O67"/>
  <c r="L67"/>
  <c r="K67"/>
  <c r="H67"/>
  <c r="E67"/>
  <c r="D67"/>
  <c r="L66"/>
  <c r="K66"/>
  <c r="E66"/>
  <c r="D66"/>
  <c r="L65"/>
  <c r="K65"/>
  <c r="E65"/>
  <c r="D65"/>
  <c r="L64"/>
  <c r="K64"/>
  <c r="E64"/>
  <c r="D64"/>
  <c r="L63"/>
  <c r="K63"/>
  <c r="E63"/>
  <c r="D63"/>
  <c r="L62"/>
  <c r="K62"/>
  <c r="E62"/>
  <c r="D62"/>
  <c r="L61"/>
  <c r="K61"/>
  <c r="E61"/>
  <c r="D61"/>
  <c r="J60"/>
  <c r="D60"/>
  <c r="D59"/>
  <c r="D58"/>
  <c r="D57"/>
  <c r="D56"/>
  <c r="D55"/>
  <c r="D54"/>
  <c r="D53"/>
  <c r="D52"/>
  <c r="D51"/>
  <c r="D50"/>
  <c r="D49"/>
  <c r="Q48"/>
  <c r="M48"/>
  <c r="L48"/>
  <c r="K48"/>
  <c r="J48"/>
  <c r="I48"/>
  <c r="E48"/>
  <c r="D48"/>
  <c r="L47"/>
  <c r="K47"/>
  <c r="E47"/>
  <c r="D47"/>
  <c r="P46"/>
  <c r="L46"/>
  <c r="K46"/>
  <c r="J46"/>
  <c r="I46"/>
  <c r="F46"/>
  <c r="E46"/>
  <c r="D46"/>
  <c r="L45"/>
  <c r="K45"/>
  <c r="E45"/>
  <c r="D45"/>
  <c r="M44"/>
  <c r="L44"/>
  <c r="K44"/>
  <c r="F44"/>
  <c r="E44"/>
  <c r="D44"/>
  <c r="L43"/>
  <c r="K43"/>
  <c r="E43"/>
  <c r="D43"/>
  <c r="L42"/>
  <c r="K42"/>
  <c r="E42"/>
  <c r="D42"/>
  <c r="L41"/>
  <c r="K41"/>
  <c r="E41"/>
  <c r="D41"/>
  <c r="L40"/>
  <c r="K40"/>
  <c r="E40"/>
  <c r="D40"/>
  <c r="L39"/>
  <c r="K39"/>
  <c r="E39"/>
  <c r="D39"/>
  <c r="L38"/>
  <c r="K38"/>
  <c r="E38"/>
  <c r="D38"/>
  <c r="M37"/>
  <c r="L37"/>
  <c r="K37"/>
  <c r="F37"/>
  <c r="E37"/>
  <c r="D37"/>
  <c r="L36"/>
  <c r="K36"/>
  <c r="E36"/>
  <c r="D36"/>
  <c r="L35"/>
  <c r="K35"/>
  <c r="E35"/>
  <c r="D35"/>
  <c r="L34"/>
  <c r="K34"/>
  <c r="E34"/>
  <c r="D34"/>
  <c r="L33"/>
  <c r="K33"/>
  <c r="E33"/>
  <c r="D33"/>
  <c r="L32"/>
  <c r="K32"/>
  <c r="E32"/>
  <c r="D32"/>
  <c r="L31"/>
  <c r="K31"/>
  <c r="E31"/>
  <c r="D31"/>
  <c r="L30"/>
  <c r="K30"/>
  <c r="E30"/>
  <c r="D30"/>
  <c r="L29"/>
  <c r="K29"/>
  <c r="E29"/>
  <c r="D29"/>
  <c r="L28"/>
  <c r="K28"/>
  <c r="E28"/>
  <c r="D28"/>
  <c r="Q27"/>
  <c r="M27"/>
  <c r="L27"/>
  <c r="K27"/>
  <c r="F27"/>
  <c r="E27"/>
  <c r="D27"/>
  <c r="L26"/>
  <c r="K26"/>
  <c r="E26"/>
  <c r="D26"/>
  <c r="L25"/>
  <c r="K25"/>
  <c r="E25"/>
  <c r="D25"/>
  <c r="L24"/>
  <c r="K24"/>
  <c r="E24"/>
  <c r="D24"/>
  <c r="L23"/>
  <c r="K23"/>
  <c r="E23"/>
  <c r="D23"/>
  <c r="L22"/>
  <c r="K22"/>
  <c r="E22"/>
  <c r="D22"/>
  <c r="L21"/>
  <c r="K21"/>
  <c r="E21"/>
  <c r="D21"/>
  <c r="L20"/>
  <c r="K20"/>
  <c r="E20"/>
  <c r="D20"/>
  <c r="L19"/>
  <c r="K19"/>
  <c r="E19"/>
  <c r="D19"/>
  <c r="L18"/>
  <c r="K18"/>
  <c r="E18"/>
  <c r="D18"/>
  <c r="L17"/>
  <c r="K17"/>
  <c r="E17"/>
  <c r="D17"/>
  <c r="M16"/>
  <c r="L16"/>
  <c r="K16"/>
  <c r="F16"/>
  <c r="E16"/>
  <c r="D16"/>
  <c r="L15"/>
  <c r="K15"/>
  <c r="E15"/>
  <c r="D15"/>
  <c r="L14"/>
  <c r="K14"/>
  <c r="E14"/>
  <c r="D14"/>
  <c r="L13"/>
  <c r="K13"/>
  <c r="E13"/>
  <c r="D13"/>
  <c r="L12"/>
  <c r="K12"/>
  <c r="E12"/>
  <c r="D12"/>
  <c r="L11"/>
  <c r="K11"/>
  <c r="E11"/>
  <c r="D11"/>
  <c r="L10"/>
  <c r="K10"/>
  <c r="E10"/>
  <c r="D10"/>
  <c r="L9"/>
  <c r="K9"/>
  <c r="E9"/>
  <c r="D9"/>
  <c r="L8"/>
  <c r="K8"/>
  <c r="E8"/>
  <c r="D8"/>
  <c r="L7"/>
  <c r="K7"/>
  <c r="E7"/>
  <c r="D7"/>
  <c r="L6"/>
  <c r="K6"/>
  <c r="E6"/>
  <c r="D6"/>
  <c r="I6" i="14" l="1"/>
  <c r="I78" s="1"/>
</calcChain>
</file>

<file path=xl/sharedStrings.xml><?xml version="1.0" encoding="utf-8"?>
<sst xmlns="http://schemas.openxmlformats.org/spreadsheetml/2006/main" count="1157" uniqueCount="391">
  <si>
    <t>附件1</t>
  </si>
  <si>
    <t>汉阴县2020年年中调整统筹整合财政涉农资金分配总表</t>
  </si>
  <si>
    <t>项目主管部门</t>
  </si>
  <si>
    <t>项目名称</t>
  </si>
  <si>
    <t>明细内容</t>
  </si>
  <si>
    <t>资金总计</t>
  </si>
  <si>
    <t>年初下达项目总资金（万元）</t>
  </si>
  <si>
    <t>年中调整下达项目总资金（万元）</t>
  </si>
  <si>
    <t>项目实施单位</t>
  </si>
  <si>
    <t>备注</t>
  </si>
  <si>
    <t>财政专项扶贫资金（万元）</t>
  </si>
  <si>
    <t>统筹整合资金（万元）</t>
  </si>
  <si>
    <t>小计</t>
  </si>
  <si>
    <t>中央</t>
  </si>
  <si>
    <t>省级</t>
  </si>
  <si>
    <t>市级</t>
  </si>
  <si>
    <t>县级</t>
  </si>
  <si>
    <t>汉阴县农业农村局</t>
  </si>
  <si>
    <t>建档立卡一般贫困村村集体产业发展项目</t>
  </si>
  <si>
    <t>明细见后附表</t>
  </si>
  <si>
    <t>城关镇</t>
  </si>
  <si>
    <t>观音河镇</t>
  </si>
  <si>
    <t>汉阳镇</t>
  </si>
  <si>
    <t>涧池镇</t>
  </si>
  <si>
    <t>平梁镇</t>
  </si>
  <si>
    <t>蒲溪镇</t>
  </si>
  <si>
    <t>双河口镇</t>
  </si>
  <si>
    <t>双乳镇</t>
  </si>
  <si>
    <t>铁佛寺镇</t>
  </si>
  <si>
    <t>漩涡镇</t>
  </si>
  <si>
    <t>建档立卡一般贫困村村集体产业发展项目小计</t>
  </si>
  <si>
    <t>村集体经济壮大产业发展扶持(奖补)项目</t>
  </si>
  <si>
    <t>村集体经济壮大产业发展扶持(奖补)项目小计</t>
  </si>
  <si>
    <t>易地扶贫搬迁后续产业扶持项目</t>
  </si>
  <si>
    <t>易地扶贫搬迁后续产业扶持项目小计</t>
  </si>
  <si>
    <t>深度贫困村产业发展及配套基础设施项目项目</t>
  </si>
  <si>
    <t>深度贫困村产业发展及配套基础设施项目项目小计</t>
  </si>
  <si>
    <t>高标准农田建设项目</t>
  </si>
  <si>
    <t>高标准农田建设项目小计</t>
  </si>
  <si>
    <t>高效节水灌溉项目</t>
  </si>
  <si>
    <t>高效节水灌溉项目小计</t>
  </si>
  <si>
    <t>人居环境整治</t>
  </si>
  <si>
    <t>剔除项目</t>
  </si>
  <si>
    <t>人居环境整治项目小计</t>
  </si>
  <si>
    <t>平梁镇人民政府</t>
  </si>
  <si>
    <t>脱贫攻坚统筹农村发展创新试点项目</t>
  </si>
  <si>
    <t>蒲溪镇人民政府</t>
  </si>
  <si>
    <t>城关镇人民政府</t>
  </si>
  <si>
    <t>漩涡镇人民政府</t>
  </si>
  <si>
    <t>双河口镇人民政府</t>
  </si>
  <si>
    <t>铁佛寺镇人民政府</t>
  </si>
  <si>
    <t>脱贫攻坚统筹农村发展创新试点项目小计</t>
  </si>
  <si>
    <t>脱贫攻坚统筹农村发展创新试点示范村项目</t>
  </si>
  <si>
    <t>涧池镇人民政府</t>
  </si>
  <si>
    <t>汉阳镇人民政府</t>
  </si>
  <si>
    <t>双乳镇人民政府</t>
  </si>
  <si>
    <t>观音河镇人民政府</t>
  </si>
  <si>
    <t>脱贫攻坚统筹农村发展创新试点示范村项目小计</t>
  </si>
  <si>
    <t>汉阴县扶贫开发局</t>
  </si>
  <si>
    <t>扶贫小额贷款贴息</t>
  </si>
  <si>
    <t>扶贫小额贷款贴息小计</t>
  </si>
  <si>
    <t>“雨露计划”补助项目</t>
  </si>
  <si>
    <t>“雨露计划”补助项目小计</t>
  </si>
  <si>
    <t>汉阴县水利局</t>
  </si>
  <si>
    <t>农业园区排水工程项目</t>
  </si>
  <si>
    <t>农业园区排水工程项目小计</t>
  </si>
  <si>
    <t>安全饮水及基础水利工程项目</t>
  </si>
  <si>
    <t>安全饮水及基础水利工程项目小计</t>
  </si>
  <si>
    <t>水质提升改造工程项目</t>
  </si>
  <si>
    <t>水质提升改造工程项目小计</t>
  </si>
  <si>
    <t>汉阴县人社局</t>
  </si>
  <si>
    <t>贫困户公益性岗位项目</t>
  </si>
  <si>
    <t>贫困户公益性岗位项目小计</t>
  </si>
  <si>
    <t>贫困户交通补贴项目</t>
  </si>
  <si>
    <t>贫困户交通补贴项目小计</t>
  </si>
  <si>
    <t>汉阴县发改局</t>
  </si>
  <si>
    <t>产业园区基础设施配套（以工代赈）项目</t>
  </si>
  <si>
    <t>产业园区基础设施配套（以工代赈）项目小计</t>
  </si>
  <si>
    <t>汉阴县交通局</t>
  </si>
  <si>
    <t>产业路</t>
  </si>
  <si>
    <t>产业路项目小计</t>
  </si>
  <si>
    <t>"油返砂"整治</t>
  </si>
  <si>
    <t>"油返砂"整治项目小计</t>
  </si>
  <si>
    <t>水毁道路修复及道路完善安防项目</t>
  </si>
  <si>
    <t>水毁道路修复及道路完善安防项目小计</t>
  </si>
  <si>
    <t>总 计</t>
  </si>
  <si>
    <t xml:space="preserve">汉阴县2020年年中调整统筹整合财政涉农资金分配明细表 </t>
  </si>
  <si>
    <t>序号</t>
  </si>
  <si>
    <t>项目摘要
（建设内容及规模）</t>
  </si>
  <si>
    <t>项目实施地点</t>
  </si>
  <si>
    <t>规划年度</t>
  </si>
  <si>
    <t>资金
总计</t>
  </si>
  <si>
    <t>预计受益
贫困人口</t>
  </si>
  <si>
    <t>带贫减贫机制</t>
  </si>
  <si>
    <t>绩效目标</t>
  </si>
  <si>
    <t>镇</t>
  </si>
  <si>
    <t>村</t>
  </si>
  <si>
    <t>户数
(户)</t>
  </si>
  <si>
    <t>人数
（人）</t>
  </si>
  <si>
    <t>平安村</t>
  </si>
  <si>
    <t>月河村</t>
  </si>
  <si>
    <t>观音河村</t>
  </si>
  <si>
    <t>进步村</t>
  </si>
  <si>
    <t>水田村</t>
  </si>
  <si>
    <t>药王村</t>
  </si>
  <si>
    <t>义兴村</t>
  </si>
  <si>
    <t>长新村</t>
  </si>
  <si>
    <t>天池村</t>
  </si>
  <si>
    <t>笔架村</t>
  </si>
  <si>
    <t>双坪村</t>
  </si>
  <si>
    <t>麻柳村</t>
  </si>
  <si>
    <t>仁河村</t>
  </si>
  <si>
    <t>蔡家河村</t>
  </si>
  <si>
    <t>太行村</t>
  </si>
  <si>
    <t>义河村</t>
  </si>
  <si>
    <t>芹菜沟村</t>
  </si>
  <si>
    <t>天星村</t>
  </si>
  <si>
    <t>幸和村</t>
  </si>
  <si>
    <t>龙垭村</t>
  </si>
  <si>
    <t>黄土岗村</t>
  </si>
  <si>
    <t>凤柳村</t>
  </si>
  <si>
    <t>兴春村</t>
  </si>
  <si>
    <t>石家沟村</t>
  </si>
  <si>
    <t>江河村</t>
  </si>
  <si>
    <t>高峰村</t>
  </si>
  <si>
    <t>四合村</t>
  </si>
  <si>
    <t>茨沟村</t>
  </si>
  <si>
    <t>东河村</t>
  </si>
  <si>
    <t>群英村</t>
  </si>
  <si>
    <t>双河村</t>
  </si>
  <si>
    <t>田堰村</t>
  </si>
  <si>
    <t>中银村</t>
  </si>
  <si>
    <t>龙泉村</t>
  </si>
  <si>
    <t>白庙村</t>
  </si>
  <si>
    <t>金红村</t>
  </si>
  <si>
    <t>磨坝村</t>
  </si>
  <si>
    <t>长红村</t>
  </si>
  <si>
    <t>松林村</t>
  </si>
  <si>
    <t>梨树河村</t>
  </si>
  <si>
    <t>铜钱村</t>
  </si>
  <si>
    <t>合一村</t>
  </si>
  <si>
    <t>大涨河村</t>
  </si>
  <si>
    <t>联合村</t>
  </si>
  <si>
    <t>上七村</t>
  </si>
  <si>
    <t>塔岭村</t>
  </si>
  <si>
    <t>金星村</t>
  </si>
  <si>
    <t>农业农村局</t>
  </si>
  <si>
    <t>新河村</t>
  </si>
  <si>
    <t>2020年城关镇平安村高效节水灌溉项目</t>
  </si>
  <si>
    <r>
      <t>灌溉面积113亩，截流坝1座，集水井1座，配电房/设备房1座，100m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蓄水池1座，潜水泵1台，无线液位控制器1台，引/抽水管道560米，电源线路620米，DN型号管道2710米，给水栓77个，闸阀井30座。</t>
    </r>
  </si>
  <si>
    <t>2020年4月-2020年12月</t>
  </si>
  <si>
    <t>改善贫困户农田灌溉条件</t>
  </si>
  <si>
    <r>
      <t>灌溉面积113亩，截流坝1座，集水井1座，配电房/设备房1座，100m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蓄水池1座，潜水泵1台，无线液位控制器1台，引/抽水管道560米，电源线路620米，DN型号管道2710米，给水栓77个，闸阀井30座。通过项目建设，改善全村产业发展及贫困户50户农田灌溉条件</t>
    </r>
  </si>
  <si>
    <t>2020年城关镇麒麟村高效节水灌溉项目</t>
  </si>
  <si>
    <r>
      <t>灌溉蚕桑136亩，新建200m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蓄水池2座、管道3670米。</t>
    </r>
  </si>
  <si>
    <t>麒麟村</t>
  </si>
  <si>
    <r>
      <t>灌溉蚕桑136亩，新建200m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蓄水池2座、管道3670米。通过项目建设，改善全村产业发展及贫困户20户农田灌溉条件</t>
    </r>
  </si>
  <si>
    <t>2020年城关镇前进村高效节水灌溉项目</t>
  </si>
  <si>
    <r>
      <t>灌溉面积194亩，大口井1座，配电房/设备房1座，100m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蓄水池1座，潜水泵1台，无线液位控制器1台，引/抽水管道410米，电源线路350米，DN型号管道4038米，喷头95个，闸阀井21座</t>
    </r>
  </si>
  <si>
    <t>前进村</t>
  </si>
  <si>
    <r>
      <t>灌溉面积194亩，大口井1座，配电房/设备房1座，100m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蓄水池1座，潜水泵1台，无线液位控制器1台，引/抽水管道410米，电源线路350米，DN型号管道4038米，喷头95个，闸阀井21座。通过项目建设，改善全村产业发展及贫困户35户农田灌溉条件</t>
    </r>
  </si>
  <si>
    <t>2020年陕果集团城关镇太平村高效节水灌溉项目</t>
  </si>
  <si>
    <r>
      <t>灌溉猕猴桃140亩，400m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调节水池1座、C15混凝土浇筑引水渠40m、首段枢纽管理房1座、铺设管道17813米。</t>
    </r>
  </si>
  <si>
    <t>太平村</t>
  </si>
  <si>
    <r>
      <t>灌溉猕猴桃140亩，400m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调节水池1座、C15混凝土浇筑引水渠40m、首段枢纽管理房1座、铺设管道17813米。通过项目建设，改善全村产业发展及善贫困户120户农田灌溉条件</t>
    </r>
  </si>
  <si>
    <t>2020年陕果集团城关镇中坝村高效节水灌溉项目</t>
  </si>
  <si>
    <t>灌溉面积35.52亩，配电房/设备房1座，DN型号管道17720米，喷头5133个，闸阀井19座</t>
  </si>
  <si>
    <t>中坝村</t>
  </si>
  <si>
    <t>灌溉面积35.52亩，配电房/设备房1座，DN型号管道17720米，喷头5133个，闸阀井19座。通过项目建设，改善全村产业发展及贫困户70户农田灌溉条件</t>
  </si>
  <si>
    <t>2020年城关镇月河村高效节水灌溉项目</t>
  </si>
  <si>
    <r>
      <t>灌溉脆李147亩，新建集水井1座，泵站管理房1座、100m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蓄水池1座，闸阀井1座、潜水泵1台、配线60m、管道1160米。</t>
    </r>
  </si>
  <si>
    <r>
      <t>灌溉脆李147亩，新建集水井1座，泵站管理房1座、100m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蓄水池1座，闸阀井1座、潜水泵1台、配线60m、管道1160米。通过项目建设，改善全村产业发展及贫困户30户农田灌溉条件</t>
    </r>
  </si>
  <si>
    <t>2020观音河镇观音河村高效节水灌溉项目</t>
  </si>
  <si>
    <r>
      <t>灌溉面积55亩，大口井1座，配电房/设备房1座，100m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蓄水池1座，潜水泵1台，无线液位控制器1台，引/抽水管道160米，电源线路280米，DN型号管道20122米，喷头4813个，闸阀井68座</t>
    </r>
  </si>
  <si>
    <r>
      <t>灌溉面积55亩，大口井1座，配电房/设备房1座，100m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蓄水池1座，潜水泵1台，无线液位控制器1台，引/抽水管道160米，电源线路280米，DN型号管道20122米，喷头4813个，闸阀井68座。通过项目建设，改善全村产业发展及贫困户70户农田灌溉条件</t>
    </r>
  </si>
  <si>
    <t>2020观音河镇进步村高效节水灌溉项目</t>
  </si>
  <si>
    <r>
      <t>灌溉猕猴桃150亩，新建集水井1座，200m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蓄水池1座，水泵管理房1座、潜水泵1台、配线120m、闸阀井2座、DN型号管道4760米。</t>
    </r>
  </si>
  <si>
    <r>
      <t>灌溉猕猴桃150亩，新建集水井1座，200m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蓄水池1座，水泵管理房1座、潜水泵1台、配线120m、闸阀井2座、DN型号管道4760米。通过项目建设，改善全村产业发展及贫困户50户农田灌溉条件</t>
    </r>
  </si>
  <si>
    <t>2020年观音河镇水田村高效节水灌溉项目</t>
  </si>
  <si>
    <r>
      <t>灌溉面积51亩，大口井1座，配电房/设备房2座，100m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蓄水池1座，潜水泵1台，无线液位控制器1台，引/抽水管道600米，电源线路200米，DN型号管道18414米，喷头4516个，闸阀井79座</t>
    </r>
  </si>
  <si>
    <r>
      <t>灌溉面积51亩，大口井1座，配电房/设备房2座，100m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蓄水池1座，潜水泵1台，无线液位控制器1台，引/抽水管道600米，电源线路200米，DN型号管道18414米，喷头4516个，闸阀井79座。通过项目建设，改善全村产业发展及贫困户122户农田灌溉条件</t>
    </r>
  </si>
  <si>
    <t>观音河镇药王村高效节水灌溉项目</t>
  </si>
  <si>
    <r>
      <t>灌溉面积103亩，集水井1座，配电房/设备房1座，100m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蓄水池1座，潜水泵1台，无线液位控制器1台，引/抽水管道120米，电源线路630米，DN型号管道3960米，给水栓90个，闸阀井29座</t>
    </r>
  </si>
  <si>
    <r>
      <t>灌溉面积103亩，集水井1座，配电房/设备房1座，100m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蓄水池1座，潜水泵1台，无线液位控制器1台，引/抽水管道120米，电源线路630米，DN型号管道3960米，给水栓90个，闸阀井29座。通过项目建设，改善全村产业发展及贫困户110户农田灌溉条件</t>
    </r>
  </si>
  <si>
    <t>2020年观音河镇义兴村高效节水灌溉项目</t>
  </si>
  <si>
    <r>
      <t>灌溉猕猴桃150亩，新建3.5m高拦水坝1座、集水井2座、灌溉渠道850m、50m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 ㎡水泵控制房2座、离心+网式过滤器1套、潜水泵2台、DN型号管道2210米。</t>
    </r>
  </si>
  <si>
    <r>
      <t>灌溉猕猴桃150亩，新建3.5m高拦水坝1座、集水井2座、灌溉渠道850m、50m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 ㎡水泵控制房2座、离心+网式过滤器1套、潜水泵2台、DN型号管道2210米。通过项目建设，改善全村产业发展及贫困户45户农田灌溉条件</t>
    </r>
  </si>
  <si>
    <t>2020年汉阳镇白庙村高效节水灌溉项目</t>
  </si>
  <si>
    <t>灌溉茶园面积130亩，修复堰塘1座，闸阀井13座、泄水闸阀井15座、出水桩34座、铺设管道3003米。</t>
  </si>
  <si>
    <t>灌溉茶园面积130亩，修复堰塘1座，闸阀井13座、泄水闸阀井15座、出水桩34座、铺设管道3003米。通过项目建设，改善全村产业发展及贫困户70户农田灌溉条件</t>
  </si>
  <si>
    <t>2020年汉阳镇笔架村高效节水灌溉项目</t>
  </si>
  <si>
    <r>
      <t>灌溉茶园面积138亩，新建50m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蓄水池1座，管理房1座、闸阀井12座、泄水闸阀井14座、出水桩27座、配套潜水泵1台、DN100的无缝钢360m、铺设DN型号管道2252米。</t>
    </r>
  </si>
  <si>
    <r>
      <t>灌溉茶园面积138亩，新建50m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蓄水池1座，管理房1座、闸阀井12座、泄水闸阀井14座、出水桩27座、配套潜水泵1台、DN100的无缝钢360m、铺设DN型号管道2252米。通过项目建设，改善全村产业发展及贫困户95户农田灌溉条件</t>
    </r>
  </si>
  <si>
    <t>2020年汉阳镇健康村高效节水灌溉项目</t>
  </si>
  <si>
    <r>
      <t>灌溉茶园面298亩，新建集水井2座，50m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蓄水池1座、潜水泵3台、50KVA 变压器1台、15KVA 变压器1台、5 ㎡水泵控制房3座、DN型号管道2340米。</t>
    </r>
  </si>
  <si>
    <t>健康村</t>
  </si>
  <si>
    <r>
      <t>灌溉茶园面298亩，新建集水井2座，50m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蓄水池1座、潜水泵3台、50KVA 变压器1台、15KVA 变压器1台、5 ㎡水泵控制房3座、DN型号管道2340米。通过项目建设，改善全村产业发展及贫困户75户农田灌溉条件</t>
    </r>
  </si>
  <si>
    <t>2020年汉阳镇金红村高效节水灌溉项目</t>
  </si>
  <si>
    <t>灌溉茶园348亩，新建集水井1座，水泵管理房1座、闸阀井1座、DN型号管道2735米。</t>
  </si>
  <si>
    <t>灌溉茶园348亩，新建集水井1座，水泵管理房1座、闸阀井1座、DN型号管道2735米。通过项目建设，改善全村产业发展及贫困户80户农田灌溉条件</t>
  </si>
  <si>
    <t>2020年汉阳镇磨坝村高效节水灌溉项目</t>
  </si>
  <si>
    <r>
      <t>灌溉茶园面积58亩，新建集水井1座，50m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蓄水池1座，闸阀井10座、泄水闸阀井10座、出水桩35座、配套潜水泵1台、集水井及配套管理房1座、铺设管道1656米。</t>
    </r>
  </si>
  <si>
    <r>
      <t>灌溉茶园面积58亩，新建集水井1座，50m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蓄水池1座，闸阀井10座、泄水闸阀井10座、出水桩35座、配套潜水泵1台、集水井及配套管理房1座、铺设管道1656米。通过项目建设，改善全村产业发展及贫困户110户农田灌溉条件</t>
    </r>
  </si>
  <si>
    <t>2020年汉阳镇双坪村高效节水灌溉项目</t>
  </si>
  <si>
    <r>
      <t>灌溉茶园面积185亩，新建集水井2座、50m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㎡水泵控制房3座、潜水泵2台、加压泵1台、DN型号管道3520米。</t>
    </r>
  </si>
  <si>
    <r>
      <t>灌溉茶园面积185亩，新建集水井2座、50m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㎡水泵控制房3座、潜水泵2台、加压泵1台、DN型号管道3520米。通过项目建设，改善全村产业发展及贫困户116户农田灌溉条件</t>
    </r>
  </si>
  <si>
    <t>2020年汉阳镇泗发村高效节水灌溉项目</t>
  </si>
  <si>
    <t>灌溉茶园面341亩，新建集水井1座、50m3 蓄水池1座、阀门井15座、修复堰塘1座、出水桩28座、DN型号管道2301米。</t>
  </si>
  <si>
    <t>泗发村</t>
  </si>
  <si>
    <t>灌溉茶园面341亩，新建集水井1座、50m3 蓄水池1座、阀门井15座、修复堰塘1座、出水桩28座、DN型号管道2301米。通过项目建设，改善全村产业发展及贫困户60户农田灌溉条件</t>
  </si>
  <si>
    <t>2020年汉阳镇松林村高效节水灌溉项目</t>
  </si>
  <si>
    <t>灌溉茶园面积115亩、新修20m截流坝1处、集水井2座，30m3 蓄水池1座、50m3 蓄水池2座、阀门井15座、出水桩38座、修复堰塘1座、DN型号管道2446米。</t>
  </si>
  <si>
    <t>灌溉茶园面积115亩、新修20m截流坝1处、集水井2座，30m3 蓄水池1座、50m3 蓄水池2座、阀门井15座、出水桩38座、修复堰塘1座、DN型号管道2446米。通过项目建设，改善全村产业发展及贫困户60户农田灌溉条件</t>
  </si>
  <si>
    <t>2020年汉阳镇天池村高效节水灌溉项目</t>
  </si>
  <si>
    <t>灌溉茶园面174亩，新建集水井1座、阀门井14座、出水桩40座、DN型号管道2645米。</t>
  </si>
  <si>
    <t>灌溉茶园面174亩，新建集水井1座、阀门井14座、出水桩40座、DN型号管道2645米。通过项目建设，改善全村产业发展及贫困户110户农田灌溉条件</t>
  </si>
  <si>
    <t>2020年汉阳镇长红村高效节水灌溉项目</t>
  </si>
  <si>
    <r>
      <t>灌溉茶园面112亩，新修4.5m高截流坝1处、集水井1座、100m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蓄水池2座、减压池1座、阀门井12座、DN型号管道2130米。</t>
    </r>
  </si>
  <si>
    <r>
      <t>灌溉茶园面112亩，新修4.5m高截流坝1处、集水井1座、100m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蓄水池2座、减压池1座、阀门井12座、DN型号管道2130米。通过项目建设，改善全村产业发展及贫困户130户农田灌溉条件</t>
    </r>
  </si>
  <si>
    <t>2020年汉阳镇长新村高效节水灌溉项目</t>
  </si>
  <si>
    <r>
      <t>灌溉茶园面50亩，新修3.5m高截流坝1处、集水井1座、100m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㎡水泵控制房1座、潜水泵1台，DN型号管道935米。</t>
    </r>
  </si>
  <si>
    <r>
      <t>灌溉茶园面50亩，新修3.5m高截流坝1处、集水井1座、100m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㎡水泵控制房1座、潜水泵1台，DN型号管道935米。通过项目建设，改善全村产业发展及贫困户60户农田灌溉条件</t>
    </r>
  </si>
  <si>
    <t>2020年涧池镇民主村高效节水灌溉项目</t>
  </si>
  <si>
    <t>灌溉面积78亩，DN型号管道26451米，闸阀井196座</t>
  </si>
  <si>
    <t>民主村</t>
  </si>
  <si>
    <t>灌溉面积78亩，DN型号管道26451米，闸阀井196座。通过项目建设，改善全村产业发展及贫困户60户农田灌溉条件</t>
  </si>
  <si>
    <t>2020年涧池镇仁河村高效节水灌溉项目</t>
  </si>
  <si>
    <r>
      <t>灌溉面积91亩，大口井1座，配电房/设备房1座，100m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蓄水池1座，潜水泵1台，引/抽水管道750米，电源线路900米，DN型号管道3935米，喷头/给水栓20个，闸阀井44座</t>
    </r>
  </si>
  <si>
    <r>
      <t>灌溉面积91亩，大口井1座，配电房/设备房1座，100m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蓄水池1座，潜水泵1台，引/抽水管道750米，电源线路900米，DN型号管道3935米，喷头/给水栓20个，闸阀井44座。通过项目建设，改善全村产业发展及贫困户110户农田灌溉条件</t>
    </r>
  </si>
  <si>
    <t>2020年涧池镇新华村高效节水灌溉项目</t>
  </si>
  <si>
    <t>DN型号管道900米</t>
  </si>
  <si>
    <t>新华村</t>
  </si>
  <si>
    <t>DN型号管道900米。通过项目建设，改善全村产业发展及贫困户60户农田灌溉条件</t>
  </si>
  <si>
    <t>2020年平梁镇安和村高效节水灌溉项目</t>
  </si>
  <si>
    <t>灌溉面积70.5亩，配电房/设备房1座，潜水泵1台，引/抽水管道270米，电源线路600米，DN型号管道22937米，闸阀井9座</t>
  </si>
  <si>
    <t>安合村</t>
  </si>
  <si>
    <t>灌溉面积70.5亩，配电房/设备房1座，潜水泵1台，引/抽水管道270米，电源线路600米，DN型号管道22937米，闸阀井9座。通过项目建设，改善全村产业发展及贫困户105户农田灌溉条件</t>
  </si>
  <si>
    <t>2020年汉阴县平梁镇蔡家灌溉设施项目</t>
  </si>
  <si>
    <r>
      <t>灌溉茶园300亩，新建3m高截流坝1处、100m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蓄水池1座、12㎡水泵控制房1座、DN80镀锌钢管740m。</t>
    </r>
  </si>
  <si>
    <r>
      <t>灌溉茶园300亩，新建3m高截流坝1处、100m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蓄水池1座、12㎡水泵控制房1座、DN80镀锌钢管740m。通过项目建设，改善全村产业发展及贫困户120户农田灌溉条件</t>
    </r>
  </si>
  <si>
    <t>平梁镇绿农专业专业合作社高效节水灌溉项目</t>
  </si>
  <si>
    <r>
      <t>灌溉面积170亩，大口井1座，配电房/设备房1座，100m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蓄水池1座，潜水泵2台，无线液位控制器1台，引/抽水管道750米，电源线路400米，DN型号管道3475米，喷头/给水栓15/110个，闸阀井32座</t>
    </r>
  </si>
  <si>
    <t>平梁镇集镇绿农社区</t>
  </si>
  <si>
    <r>
      <t>灌溉面积170亩，大口井1座，配电房/设备房1座，100m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蓄水池1座，潜水泵2台，无线液位控制器1台，引/抽水管道750米，电源线路400米，DN型号管道3475米，喷头/给水栓15/110个，闸阀井32座。通过项目建设，改善全村产业发展及贫困户60户农田灌溉条件</t>
    </r>
  </si>
  <si>
    <t>2020年汉阴县平梁镇太行村灌溉设施项目</t>
  </si>
  <si>
    <r>
      <t>灌溉茶园237亩，新建200m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蓄水池1座、闸阀井31座、泄水闸阀井37座、出水桩69座、配套潜水泵1台，管道2615米。</t>
    </r>
  </si>
  <si>
    <r>
      <t>灌溉茶园237亩，新建200m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蓄水池1座、闸阀井31座、泄水闸阀井37座、出水桩69座、配套潜水泵1台，管道2615米。通过项目建设，改善全村产业发展及贫困户80户农田灌溉条件</t>
    </r>
  </si>
  <si>
    <t>2020年平梁镇新河村高效节水灌溉项目</t>
  </si>
  <si>
    <r>
      <t>灌溉猕猴桃基地280亩，新建集水井2座、100m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㎡水泵控制房2座、潜水泵3台、50KVA 变压器1台、铺设DN型号管道3220米。</t>
    </r>
  </si>
  <si>
    <r>
      <t>灌溉猕猴桃基地280亩，新建集水井2座、100m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㎡水泵控制房2座、潜水泵3台、50KVA 变压器1台、铺设DN型号管道3220米。通过项目建设，改善全村产业发展及贫困户35户农田灌溉条件</t>
    </r>
  </si>
  <si>
    <t>2020年平梁镇兴隆佳苑社区高效节水灌溉项目</t>
  </si>
  <si>
    <t>灌溉面积145亩，潜水泵1台，引/抽水管道820米，电源线路870米，DN型号管道4430米，喷头/给水栓50/40个，闸阀井67座</t>
  </si>
  <si>
    <t>兴隆村</t>
  </si>
  <si>
    <t>灌溉面积145亩，潜水泵1台，引/抽水管道820米，电源线路870米，DN型号管道4430米，喷头/给水栓50/40个，闸阀井67座。通过项目建设，改善全村产业发展及贫困户300户农田灌溉条件</t>
  </si>
  <si>
    <t>2020年平梁镇义河村高效节水灌溉项目</t>
  </si>
  <si>
    <r>
      <t>灌溉面积112亩，截流坝1座6m，集水井1座，配电房/设备房1座，100m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蓄水池1座，潜水泵1台，无线液位控制器1台，引/抽水管道650米，电源线路600米，DN型号管道2290米，喷头/给水栓90个，闸阀井12座</t>
    </r>
  </si>
  <si>
    <r>
      <t>灌溉面积112亩，截流坝1座6m，集水井1座，配电房/设备房1座，100m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蓄水池1座，潜水泵1台，无线液位控制器1台，引/抽水管道650米，电源线路600米，DN型号管道2290米，喷头/给水栓90个，闸阀井12座。通过项目建设，改善全村产业发展及贫困户174户农田灌溉条件</t>
    </r>
  </si>
  <si>
    <t>2020年蒲溪镇公星村高效节水灌溉项目</t>
  </si>
  <si>
    <t>灌溉猕猴桃产业园34亩，新建200t 圆形蓄水池1座、12 ㎡管理房1座、管道1049m、喷头680个、离心+网式过滤器1套、施肥罐（50L）1套、潜水泵1台、。</t>
  </si>
  <si>
    <t>公星村</t>
  </si>
  <si>
    <t>灌溉猕猴桃产业园34亩，新建200t 圆形蓄水池1座、12 ㎡管理房1座、管道1049m、喷头680个、离心+网式过滤器1套、施肥罐（50L）1套、潜水泵1台。通过项目建设，改善全村产业发展及贫困户40户农田灌溉条件</t>
  </si>
  <si>
    <t>2020年蒲溪镇盘龙村高效节水灌溉项目</t>
  </si>
  <si>
    <r>
      <t>灌溉面积57亩，截流坝1座12m，集水井1座直径2m,深4m，配电房/设备房1座3x3x2.5m，100m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蓄水池1座，潜水泵1台，无线液位控制器1台，引/抽水管道160米，电源线路200米，DN型号管道11114米，喷头3002个，闸阀井86座</t>
    </r>
  </si>
  <si>
    <t>盘龙村</t>
  </si>
  <si>
    <r>
      <t>灌溉面积57亩，截流坝1座12m，集水井1座直径2m,深4m，配电房/设备房1座3x3x2.5m，100m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蓄水池1座，潜水泵1台，无线液位控制器1台，引/抽水管道160米，电源线路200米，DN型号管道11114米，喷头3002个，闸阀井86座。通过项目建设，改善全村产业发展及贫困户105户农田灌溉条件</t>
    </r>
  </si>
  <si>
    <t>2020年蒲溪镇芹菜沟村节水灌溉项目</t>
  </si>
  <si>
    <r>
      <t>灌溉蚕桑65亩，新建50m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蓄水池1座、300m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蓄水池1座、维修400m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蓄水池1座、管道2450米、闸阀井8座、出水桩12座。</t>
    </r>
  </si>
  <si>
    <r>
      <t>灌溉蚕桑65亩，新建50m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蓄水池1座、300m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蓄水池1座、维修400m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蓄水池1座、管道2450米、闸阀井8座、出水桩12座。通过项目建设，改善全村产业发展及贫困户30户农田灌溉条件</t>
    </r>
  </si>
  <si>
    <t>2020年蒲溪镇三堰村高效节水灌溉项目</t>
  </si>
  <si>
    <r>
      <t>灌溉面积30.19亩，配电房/设备房1座3X3X2.5m，100m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蓄水池1座，潜水泵1台，引/抽水管道620米，电源线路430米，DN型号管道14113米，喷头4512个，闸阀井14座</t>
    </r>
  </si>
  <si>
    <t>三堰村</t>
  </si>
  <si>
    <r>
      <t>灌溉面积30.19亩，配电房/设备房1座3X3X2.5m，100m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蓄水池1座，潜水泵1台，引/抽水管道620米，电源线路430米，DN型号管道14113米，喷头4512个，闸阀井14座。通过项目建设，改善全村产业发展及贫困户150户农田灌溉条件</t>
    </r>
  </si>
  <si>
    <t>2020年蒲溪镇天星村高效节水灌溉项目</t>
  </si>
  <si>
    <t>灌溉猕猴桃产业园47.5亩、新建200t 圆形蓄水池1座、12 ㎡管理房1座、管道989米、喷头634个、离心+网式过滤器1套、潜水泵1台、。</t>
  </si>
  <si>
    <t>灌溉猕猴桃产业园47.5亩、新建200t 圆形蓄水池1座、12 ㎡管理房1座、管道989米、喷头634个、离心+网式过滤器1套、潜水泵1台。通过项目建设，改善全村产业发展及贫困户25户农田灌溉条件</t>
  </si>
  <si>
    <t>2020年蒲溪镇田禾村高效节水灌溉项目</t>
  </si>
  <si>
    <t>灌溉猕猴桃产业园103亩，已有堰塘加固，水泵管理房1座、配线120m、闸阀井1座、DN型号管道2744米。</t>
  </si>
  <si>
    <t>田禾村</t>
  </si>
  <si>
    <t>灌溉猕猴桃产业园103亩，已有堰塘加固，水泵管理房1座、配线120m、闸阀井1座、DN型号管道2744米。通过项目建设，改善全村产业发展及贫困户63户农田灌溉条件</t>
  </si>
  <si>
    <t>2020年双河口镇凤柳村高效节水灌溉项目</t>
  </si>
  <si>
    <r>
      <t>灌溉面积55亩，大口井1座，配电房/设备房各1座，200m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蓄水池1座，DN型号管道13378米，闸阀井18座</t>
    </r>
  </si>
  <si>
    <r>
      <t>灌溉面积55亩，大口井1座，配电房/设备房各1座，200m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蓄水池1座，DN型号管道13378米，闸阀井18座。通过项目建设，改善全村产业发展及贫困户60户农田灌溉条件</t>
    </r>
  </si>
  <si>
    <t>2020年双河口镇黄土岗村高效节水灌溉项目</t>
  </si>
  <si>
    <r>
      <t>灌溉猕猴桃100亩，新建集水井2座，100m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蓄水池2座、潜水泵2台、加压泵1台、过滤器1套、12㎡水泵控制房1座、阀门井13座、喷头320个、DN型号管道1166米。</t>
    </r>
  </si>
  <si>
    <r>
      <t>灌溉猕猴桃100亩，新建集水井2座，100m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蓄水池2座、潜水泵2台、加压泵1台、过滤器1套、12㎡水泵控制房1座、阀门井13座、喷头320个、DN型号管道1166米。通过项目建设，改善全村产业发展及贫困户60户农田灌溉条件</t>
    </r>
  </si>
  <si>
    <t>2020年双河口镇梨树河村高效节水灌溉项目</t>
  </si>
  <si>
    <r>
      <t>灌溉猕猴桃242亩、新建集水井3座、50m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蓄水池1座、2m高拦水坝1座、5㎡水泵控制房4座、ND型号管道3150米、潜水泵3台、配线600m、闸阀井14座。</t>
    </r>
  </si>
  <si>
    <r>
      <t>灌溉猕猴桃242亩、新建集水井3座、50m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蓄水池1座、2m高拦水坝1座、5㎡水泵控制房4座、ND型号管道3150米、潜水泵3台、配线600m、闸阀井14座。通过项目建设，改善全村产业发展及贫困户50户农田灌溉条件</t>
    </r>
  </si>
  <si>
    <t>2020年双河口镇龙垭村高效节水灌溉项目</t>
  </si>
  <si>
    <t>灌溉猕猴桃88亩，新建集水井2座、5㎡水泵控制房2座、离心+网式过滤器2套、潜水泵2台、喷头3520个、阀门井19座、DN型号管道2343米。</t>
  </si>
  <si>
    <t>灌溉猕猴桃88亩，新建集水井2座、5㎡水泵控制房2座、离心+网式过滤器2套、潜水泵2台、喷头3520个、阀门井19座、DN型号管道2343米。通过项目建设，改善全村产业发展及贫困户50户农田灌溉条件</t>
  </si>
  <si>
    <t>2020年双河口镇石家沟村高效节水灌溉项目</t>
  </si>
  <si>
    <r>
      <t>灌溉猕猴桃54亩，新建集水井1座、100m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㎡水泵控制房1座、离心+网式过滤器1套、潜水泵1台、喷头2660个、DN型号管道2935米。</t>
    </r>
  </si>
  <si>
    <r>
      <t>灌溉猕猴桃54亩，新建集水井1座、100m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蓄水池1座、5 ㎡水泵控制房1座、离心+网式过滤器1套、潜水泵1台、喷头2660个、DN型号管道2935米。通过项目建设，改善全村产业发展及贫困户55户农田灌溉条件</t>
    </r>
  </si>
  <si>
    <t>2020年双河口镇兴春村高效节水灌溉项目</t>
  </si>
  <si>
    <r>
      <t>灌溉面积255亩，截流坝1座，200m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蓄水池1座，引/抽水管道385米，DN型号管道3555米，给水栓120个，闸阀井32座</t>
    </r>
  </si>
  <si>
    <r>
      <t>灌溉面积255亩，截流坝1座，200m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蓄水池1座，引/抽水管道385米，DN型号管道3555米，给水栓120个，闸阀井32座。通过项目建设，改善全村产业发展及贫困户120户农田灌溉条件</t>
    </r>
  </si>
  <si>
    <t>2020年双河口镇幸和村高效节水灌溉项目</t>
  </si>
  <si>
    <r>
      <t>灌溉面积142亩，截流坝2座，集水井2座，50m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蓄水池2座，DN型号管道4867米，给水栓114个</t>
    </r>
  </si>
  <si>
    <r>
      <t>灌溉面积142亩，截流坝2座，集水井2座，50m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蓄水池2座，DN型号管道4867米，给水栓114个。通过项目建设，改善全村产业发展及贫困户50户农田灌溉条件</t>
    </r>
  </si>
  <si>
    <t>2020年双乳镇江河村高效节水灌溉项目</t>
  </si>
  <si>
    <t>灌溉猕猴桃36亩，新建集水井1座，水泵控制房1座、潜水泵1台、配线120m、闸阀井1座、DN型号管道1655米。</t>
  </si>
  <si>
    <t>灌溉猕猴桃36亩，新建集水井1座，水泵控制房1座、潜水泵1台、配线120m、闸阀井1座、DN型号管道1655米。通过项目建设，改善全村产业发展及贫困户25户农田灌溉条件</t>
  </si>
  <si>
    <t>2020年双乳镇三同村高效节水灌溉项目</t>
  </si>
  <si>
    <t>灌溉拐枣200亩，新建集水井1座高抽至现有蓄水池、新建10m长混凝土引水渠道、10㎡水泵控制房1座、潜水泵1台、DN80镀锌钢管1000m。</t>
  </si>
  <si>
    <t>三同村</t>
  </si>
  <si>
    <t>灌溉拐枣200亩，新建集水井1座高抽至现有蓄水池、新建10m长混凝土引水渠道、10㎡水泵控制房1座、潜水泵1台、DN80镀锌钢管1000m。通过项目建设，改善全村产业发展及贫困户50户农田灌溉条件</t>
  </si>
  <si>
    <t>2020年双乳镇双乳村猕猴桃种植高效节水灌溉项目</t>
  </si>
  <si>
    <r>
      <t>灌溉面积30亩，配电房/设备房1座，50m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蓄水池1座，潜水泵2台，无线液位控制器1台，引/抽水管道300米，电源线路300米，DN型号管道960米，喷头、喷杆10套，闸阀井24座</t>
    </r>
  </si>
  <si>
    <t>双乳村</t>
  </si>
  <si>
    <r>
      <t>灌溉面积30亩，配电房/设备房1座，50m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蓄水池1座，潜水泵2台，无线液位控制器1台，引/抽水管道300米，电源线路300米，DN型号管道960米，喷头、喷杆10套，闸阀井24座。通过项目建设，改善全村产业发展及贫困户50户农田灌溉条件</t>
    </r>
  </si>
  <si>
    <t>2020年双乳镇双乳村稻虾养殖高效节水灌溉项目</t>
  </si>
  <si>
    <r>
      <t>稻虾养殖30亩，新建集水井1座、C15混凝土浇筑引水渠30m、50m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取水池1座、10㎡水泵控制房1座、DN200镀锌钢管1700m。</t>
    </r>
  </si>
  <si>
    <r>
      <t>稻虾养殖30亩，新建集水井1座、C15混凝土浇筑引水渠30m、50m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取水池1座、10㎡水泵控制房1座、DN200镀锌钢管1700m。通过项目建设，改善全村产业发展及贫困户38户农田灌溉条件</t>
    </r>
  </si>
  <si>
    <t>2020年双乳镇新塘村高效节水灌溉项目</t>
  </si>
  <si>
    <t>灌溉茶叶150亩，新修7m高灌溉截流坝1处。</t>
  </si>
  <si>
    <t>新塘村</t>
  </si>
  <si>
    <t>灌溉茶叶150亩，新修7m高灌溉截流坝1处。通过项目建设，改善全村产业发展及贫困户20户农田灌溉条件</t>
  </si>
  <si>
    <t>2020年铁佛寺镇高峰村节水灌溉项目</t>
  </si>
  <si>
    <t>灌溉蚕桑100亩，新建4.0m高灌溉截流坝1处、C20 砼结构灌溉渠道100m</t>
  </si>
  <si>
    <t>灌溉蚕桑100亩，新建4.0m高灌溉截流坝1处、C20 砼结构灌溉渠道100m。通过项目建设，改善全村产业发展及贫困户20户农田灌溉条件</t>
  </si>
  <si>
    <t>2020年铁佛寺镇合一村高效节水灌溉项目</t>
  </si>
  <si>
    <r>
      <t>灌溉面积150亩，截流坝1座，集水井1座，100m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蓄水池1座，DN型号管道5630米，给水栓58个，闸阀井6座</t>
    </r>
  </si>
  <si>
    <r>
      <t>灌溉面积150亩，截流坝1座，集水井1座，100m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蓄水池1座，DN型号管道5630米，给水栓58个，闸阀井6座。通过项目建设，改善全村产业发展及贫困户177户农田灌溉条件</t>
    </r>
  </si>
  <si>
    <t>2020年铁佛寺镇四合村节水灌溉项目</t>
  </si>
  <si>
    <r>
      <t>灌溉蚕桑150亩，新修2m高截流坝1处、3.8m高截流坝1处、50m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高位水池1座、100m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高位水池1座、管道11893米。</t>
    </r>
  </si>
  <si>
    <r>
      <t>灌溉蚕桑150亩，新修2m高截流坝1处、3.8m高截流坝1处、50m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高位水池1座、100m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高位水池1座、管道11893米。通过项目建设，改善全村产业发展及贫困户50户农田灌溉条件</t>
    </r>
  </si>
  <si>
    <t>2020年铁佛寺镇铜钱村高效节水灌溉项目</t>
  </si>
  <si>
    <r>
      <t>灌溉面积100亩，截流坝1座，集水井1座，100m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蓄水池1座，DN型号管道3090米，给水栓34个，闸阀井6座</t>
    </r>
  </si>
  <si>
    <r>
      <t>灌溉面积100亩，截流坝1座，集水井1座，100m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蓄水池1座，DN型号管道3090米，给水栓34个，闸阀井6座。通过项目建设，改善全村产业发展及贫困户152户农田灌溉条件</t>
    </r>
  </si>
  <si>
    <t>2020年漩涡镇茨沟村高效节水灌溉项目</t>
  </si>
  <si>
    <t>灌溉茶园100亩，修复堰塘1座，闸阀井8座、泄水闸阀井9座、出水桩18座、管道1435米。</t>
  </si>
  <si>
    <t>灌溉茶园100亩，修复堰塘1座，闸阀井8座、泄水闸阀井9座、出水桩18座、管道1435米。通过项目建设，改善全村产业发展及贫困户92户农田灌溉条件</t>
  </si>
  <si>
    <t>2020年漩涡镇大涨河村高效节水灌溉项目</t>
  </si>
  <si>
    <t>灌溉茶园200亩，新建截流坝1处坝高3.5米，集水井1座、新建5平方水泵控制房1座、蓄水池1座，DN型号抽水管道1410米、潜水泵1台、125KVA变压器1台。</t>
  </si>
  <si>
    <t>灌溉茶园200亩，新建截流坝1处坝高3.5米，集水井1座、新建5平方水泵控制房1座、蓄水池1座，DN型号抽水管道1410米、潜水泵1台、125KVA变压器1台。通过项目建设，改善全村产业发展及贫困户96户农田灌溉条件</t>
  </si>
  <si>
    <t>漩涡镇东河村高效节水灌溉项目</t>
  </si>
  <si>
    <r>
      <t>灌溉面积65亩，截流坝1座15m，集水井1座直径2.5M，深3M，配电房/设备房1座2x2.5m，50m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蓄水池1座，潜水泵1台，无线液位控制器1台，软启动1台，引/抽水管道750米，电源线路500米，DN型号管道1640米，喷头/给水栓73个，闸阀井13座</t>
    </r>
  </si>
  <si>
    <r>
      <t>灌溉面积65亩，截流坝1座15m，集水井1座直径2.5M，深3M，配电房/设备房1座2x2.5m，50m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蓄水池1座，潜水泵1台，无线液位控制器1台，软启动1台，引/抽水管道750米，电源线路500米，DN型号管道1640米，喷头/给水栓73个，闸阀井13座。通过项目建设，改善全村产业发展及贫困户110户农田灌溉条件</t>
    </r>
  </si>
  <si>
    <t>漩涡镇发扬村高效节水灌溉项目</t>
  </si>
  <si>
    <r>
      <t>灌溉面积60亩，灌溉截流坝1座5m，灌溉集水井1座，配电房/设备房1座，100m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蓄水池1座，潜水泵1台，无线液位控制器1台引/抽水管道400米，电源线路1000米，DN型号管道1210米，喷头/给水栓41个，闸阀井6座</t>
    </r>
  </si>
  <si>
    <t>发扬村</t>
  </si>
  <si>
    <r>
      <t>灌溉面积60亩，灌溉截流坝1座5m，灌溉集水井1座，配电房/设备房1座，100m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蓄水池1座，潜水泵1台，无线液位控制器1台引/抽水管道400米，电源线路1000米，DN型号管道1210米，喷头/给水栓41个，闸阀井6座。通过项目建设，改善全村产业发展及贫困户60户农田灌溉条件</t>
    </r>
  </si>
  <si>
    <t>2020年漩涡镇金星村高效节水灌溉项目</t>
  </si>
  <si>
    <r>
      <t>灌溉面积299亩，集水井1座（直径2.5m，深3m），配电房/设备房1座（2X2.5m），无线液位控制器1台，软启动1台，100m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蓄水池各1座，潜水泵1台，引/抽水管道700米，电源线路300米，DN型号管道6710米，喷头/给水栓212个，闸阀井33座</t>
    </r>
  </si>
  <si>
    <r>
      <t>灌溉面积299亩，集水井1座（直径2.5m，深3m），配电房/设备房1座（2X2.5m），无线液位控制器1台，软启动1台，100m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蓄水池各1座，潜水泵1台，引/抽水管道700米，电源线路300米，DN型号管道6710米，喷头/给水栓212个，闸阀井33座。通过项目建设，改善全村产业发展及贫困户131户农田灌溉条件</t>
    </r>
  </si>
  <si>
    <t>2020年漩涡镇联合村高效节水灌溉项目</t>
  </si>
  <si>
    <t>灌溉茶园358亩，新建2m高灌溉截流坝1处、闸阀井31座、出水桩87座、DN型号管道4650米。</t>
  </si>
  <si>
    <t>灌溉茶园358亩，新建2m高灌溉截流坝1处、闸阀井31座、出水桩87座、DN型号管道4650米。通过项目建设，改善全村产业发展及贫困户169户农田灌溉条件</t>
  </si>
  <si>
    <t>漩涡镇龙泉村高效节水灌溉项目</t>
  </si>
  <si>
    <r>
      <t>灌溉面积150亩，100m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蓄水池1座，引/抽水管道80米，DN型号管道2950米，喷头/给水栓108个，闸阀井9座</t>
    </r>
  </si>
  <si>
    <r>
      <t>灌溉面积150亩，100m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蓄水池1座，引/抽水管道80米，DN型号管道2950米，喷头/给水栓108个，闸阀井9座。通过项目建设，改善全村产业发展及贫困户90户农田灌溉条件</t>
    </r>
  </si>
  <si>
    <t>2020年漩涡镇群英村高效节水灌溉项目</t>
  </si>
  <si>
    <r>
      <t>灌溉面积144亩，集水井1座直径2.5m，深3m，配电房/设备房1座2x2.5m，100m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蓄水池1座，潜水泵1台，无线液位控制器1台，软启动1台，引/抽水管道650米，电源线路250米，DN型号管道3530米，喷头/给水栓177个，闸阀井12座</t>
    </r>
  </si>
  <si>
    <r>
      <t>灌溉面积144亩，集水井1座直径2.5m，深3m，配电房/设备房1座2x2.5m，100m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蓄水池1座，潜水泵1台，无线液位控制器1台，软启动1台，引/抽水管道650米，电源线路250米，DN型号管道3530米，喷头/给水栓177个，闸阀井12座。通过项目建设，改善全村产业发展及贫困户148户农田灌溉条件</t>
    </r>
  </si>
  <si>
    <t>2020年漩涡镇三塘村高效节水灌溉项目</t>
  </si>
  <si>
    <t>灌溉茶园200亩，新建灌溉截流坝1处高5.5米、5㎡水泵控制房2座灌溉集水井2座、DN型号输水管道500米、150QJ25-98-13kw
潜水泵1台、150QJ25-85-11kw 潜 水泵1台、35KVA 变压器1台。</t>
  </si>
  <si>
    <t>三塘村</t>
  </si>
  <si>
    <t>灌溉茶园200亩，新建灌溉截流坝1处高5.5米、5㎡水泵控制房2座灌溉集水井2座、DN型号输水管道500米、150QJ25-98-13kw
潜水泵1台、150QJ25-85-11kw 潜 水泵1台、35KVA 变压器1台。通过项目建设，改善全村产业发展及贫困户90户农田灌溉条件</t>
  </si>
  <si>
    <t>2020年漩涡镇上七村高效节水灌溉项目</t>
  </si>
  <si>
    <r>
      <t>灌溉油茶园200亩，新建50m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蓄水池1座、闸阀井11座、泄水闸阀井18座、蝶阀15个、排气阀2个、出水桩25座、管道2964米。</t>
    </r>
  </si>
  <si>
    <r>
      <t>灌溉油茶园200亩，新建50m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蓄水池1座、闸阀井11座、泄水闸阀井18座、蝶阀15个、排气阀2个、出水桩25座、管道2964米。通过项目建设，改善全村产业发展及贫困户80户农田灌溉条件</t>
    </r>
  </si>
  <si>
    <t>2020年漩涡镇双河村高效节水灌溉项目</t>
  </si>
  <si>
    <r>
      <t>灌溉面积257亩，配电房/设备房1座，200m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蓄水池1座，潜水泵1台，无线液位控制器1台，软启动1台，引/抽水管道1100米，电源线路300米，DN型号管道519米，喷头/给水栓212个，闸阀井33座</t>
    </r>
  </si>
  <si>
    <r>
      <t>灌溉面积257亩，配电房/设备房1座，200m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蓄水池1座，潜水泵1台，无线液位控制器1台，软启动1台，引/抽水管道1100米，电源线路300米，DN型号管道519米，喷头/给水栓212个，闸阀井33座。通过项目建设，改善全村产业发展及贫困户149户农田灌溉条件</t>
    </r>
  </si>
  <si>
    <t>2020年漩涡镇塔岭村高效节水灌溉项目</t>
  </si>
  <si>
    <t>灌溉茶园500亩，新建1000m3堰塘1座、闸阀井46座、出水桩102座、潜水泵4台、DN型号管道6145米。</t>
  </si>
  <si>
    <t>灌溉茶园500亩，新建1000m3堰塘1座、闸阀井46座、出水桩102座、潜水泵4台、DN型号管道6145米。通过项目建设，改善全村产业发展及贫困户169户农田灌溉条件</t>
  </si>
  <si>
    <t>2020年漩涡镇田堰村高效节水灌溉项目</t>
  </si>
  <si>
    <t>灌溉茶园100亩，柑橘200亩，修复堰塘1座、闸阀井25座、出水桩80座、DN型号管道4692米。</t>
  </si>
  <si>
    <t>灌溉茶园100亩，柑橘200亩，修复堰塘1座、闸阀井25座、出水桩80座、DN型号管道4692米。通过项目建设，改善全村产业发展及贫困户70户农田灌溉条件</t>
  </si>
  <si>
    <t>2020年漩涡镇堰坪村高效节水灌溉项目</t>
  </si>
  <si>
    <t>灌溉茶园530亩，新建5.0m高截流坝1处，闸阀井2座、管DN型号道10133米。</t>
  </si>
  <si>
    <t>堰坪村</t>
  </si>
  <si>
    <t>灌溉茶园530亩，新建5.0m高截流坝1处，闸阀井2座、管DN型号道10133米。通过项目建设，改善全村产业发展及贫困户60户农田灌溉条件</t>
  </si>
  <si>
    <t>2020年漩涡镇中银村高效节水灌溉项目</t>
  </si>
  <si>
    <r>
      <t>灌溉茶园300亩，新建5000m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堰塘1座。</t>
    </r>
  </si>
  <si>
    <r>
      <t>灌溉茶园300亩，新建5000m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堰塘1座。通过项目建设，改善全村产业发展及贫困户108户农田灌溉条件</t>
    </r>
  </si>
  <si>
    <t>2020年陕煤集团七叶莲农业科技蔬菜种植节水灌溉设施建设项目</t>
  </si>
  <si>
    <r>
      <t>灌溉面积52亩，100m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水肥一体化混合池1座，DN型号管道69591米，倒挂式微喷头3100个，闸阀井31座</t>
    </r>
  </si>
  <si>
    <t>紫云村</t>
  </si>
  <si>
    <t>带动贫困户务工增收</t>
  </si>
  <si>
    <r>
      <t>灌溉面积52亩，100m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水肥一体化混合池1座，DN型号管道69591米，倒挂式微喷头3100个，闸阀井31座。通过项目建设，改善全村产业发展及贫困户18户农田灌溉条件</t>
    </r>
  </si>
  <si>
    <t>2020年涧池镇军坝村高效节水灌溉项目</t>
  </si>
  <si>
    <t>水产养殖30亩，新修集水井1座、DN型号管道170米，排洪渠264米、集水坑1座、DN1000 预制砼管112m、泄水管道25m。</t>
  </si>
  <si>
    <t>军坝村</t>
  </si>
  <si>
    <t>水产养殖30亩，新修集水井1座、DN型号管道170米，排洪渠264米、集水坑1座、DN1000 预制砼管112m、泄水管道25m。通过项目建设，改善全村产业发展及贫困户20户农田灌溉条件</t>
  </si>
  <si>
    <t>2020年涧池镇麻柳村高效节水灌溉项目</t>
  </si>
  <si>
    <r>
      <t>灌溉林果园150亩，新建集水井2座、50m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 ㎡水泵控制房2座、潜水泵2台、DN型号管道2360米。</t>
    </r>
  </si>
  <si>
    <r>
      <t>灌溉林果园150亩，新建集水井2座、50m</t>
    </r>
    <r>
      <rPr>
        <sz val="9"/>
        <rFont val="宋体"/>
        <family val="3"/>
        <charset val="134"/>
      </rPr>
      <t>³</t>
    </r>
    <r>
      <rPr>
        <sz val="9"/>
        <rFont val="仿宋"/>
        <charset val="134"/>
      </rPr>
      <t>蓄水池2座、5 ㎡水泵控制房2座、潜水泵2台、DN型号管道2360米。通过项目建设，改善全村产业发展及贫困户450户农田灌溉条件</t>
    </r>
  </si>
  <si>
    <t>农业农村局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</si>
</sst>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16"/>
      <color theme="1"/>
      <name val="黑体"/>
      <family val="3"/>
      <charset val="134"/>
    </font>
    <font>
      <sz val="24"/>
      <color theme="1"/>
      <name val="方正小标宋简体"/>
      <charset val="134"/>
    </font>
    <font>
      <sz val="11"/>
      <color theme="1"/>
      <name val="黑体"/>
      <family val="3"/>
      <charset val="134"/>
    </font>
    <font>
      <b/>
      <sz val="9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sz val="10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简体"/>
      <charset val="134"/>
    </font>
    <font>
      <b/>
      <sz val="9"/>
      <color theme="1"/>
      <name val="宋体"/>
      <family val="3"/>
      <charset val="134"/>
      <scheme val="minor"/>
    </font>
    <font>
      <b/>
      <sz val="9"/>
      <color theme="1"/>
      <name val="黑体"/>
      <family val="3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b/>
      <sz val="8"/>
      <name val="仿宋"/>
      <charset val="134"/>
    </font>
    <font>
      <sz val="8"/>
      <color indexed="8"/>
      <name val="仿宋"/>
      <charset val="134"/>
    </font>
    <font>
      <sz val="11"/>
      <color indexed="8"/>
      <name val="等线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protection locked="0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9" fillId="2" borderId="5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177" fontId="11" fillId="2" borderId="4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177" fontId="10" fillId="3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horizontal="left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10" xfId="0" applyFont="1" applyFill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</cellXfs>
  <cellStyles count="9">
    <cellStyle name="常规" xfId="0" builtinId="0"/>
    <cellStyle name="常规 10" xfId="4"/>
    <cellStyle name="常规 10 2 2 2 2 2 2 2 2 2" xfId="5"/>
    <cellStyle name="常规 10 5" xfId="1"/>
    <cellStyle name="常规 2" xfId="6"/>
    <cellStyle name="常规 2 2" xfId="2"/>
    <cellStyle name="常规 2 3" xfId="3"/>
    <cellStyle name="常规 3" xfId="7"/>
    <cellStyle name="常规 4" xfId="8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4"/>
  <sheetViews>
    <sheetView topLeftCell="A118" workbookViewId="0">
      <selection activeCell="D133" sqref="D133"/>
    </sheetView>
  </sheetViews>
  <sheetFormatPr defaultColWidth="9" defaultRowHeight="13.5"/>
  <cols>
    <col min="1" max="1" width="6" style="28" customWidth="1"/>
    <col min="2" max="2" width="10.125" customWidth="1"/>
    <col min="3" max="3" width="4.25" customWidth="1"/>
    <col min="4" max="4" width="6.75" customWidth="1"/>
    <col min="5" max="5" width="6.5" style="29" customWidth="1"/>
    <col min="6" max="6" width="6.25" style="29" customWidth="1"/>
    <col min="7" max="7" width="5.875" style="29" customWidth="1"/>
    <col min="8" max="8" width="4.375" style="29" customWidth="1"/>
    <col min="9" max="9" width="5.375" style="29" customWidth="1"/>
    <col min="10" max="10" width="7.125" style="29" customWidth="1"/>
    <col min="11" max="11" width="7.875" customWidth="1"/>
    <col min="12" max="12" width="7.125" style="29" customWidth="1"/>
    <col min="13" max="13" width="6.25" style="29" customWidth="1"/>
    <col min="14" max="14" width="7.625" style="29" customWidth="1"/>
    <col min="15" max="15" width="4.625" style="29" customWidth="1"/>
    <col min="16" max="16" width="8" style="29" customWidth="1"/>
    <col min="17" max="17" width="6.75" style="29" customWidth="1"/>
    <col min="18" max="18" width="8.25" customWidth="1"/>
    <col min="19" max="19" width="6.25" customWidth="1"/>
  </cols>
  <sheetData>
    <row r="1" spans="1:19" ht="2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42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19" ht="26.1" customHeight="1">
      <c r="A3" s="80" t="s">
        <v>2</v>
      </c>
      <c r="B3" s="83" t="s">
        <v>3</v>
      </c>
      <c r="C3" s="84" t="s">
        <v>4</v>
      </c>
      <c r="D3" s="84" t="s">
        <v>5</v>
      </c>
      <c r="E3" s="83" t="s">
        <v>6</v>
      </c>
      <c r="F3" s="83"/>
      <c r="G3" s="83"/>
      <c r="H3" s="83"/>
      <c r="I3" s="83"/>
      <c r="J3" s="83"/>
      <c r="K3" s="84" t="s">
        <v>5</v>
      </c>
      <c r="L3" s="83" t="s">
        <v>7</v>
      </c>
      <c r="M3" s="83"/>
      <c r="N3" s="83"/>
      <c r="O3" s="83"/>
      <c r="P3" s="83"/>
      <c r="Q3" s="83"/>
      <c r="R3" s="80" t="s">
        <v>8</v>
      </c>
      <c r="S3" s="80" t="s">
        <v>9</v>
      </c>
    </row>
    <row r="4" spans="1:19" s="24" customFormat="1" ht="23.1" customHeight="1">
      <c r="A4" s="81"/>
      <c r="B4" s="83"/>
      <c r="C4" s="85"/>
      <c r="D4" s="85"/>
      <c r="E4" s="83" t="s">
        <v>10</v>
      </c>
      <c r="F4" s="83"/>
      <c r="G4" s="83"/>
      <c r="H4" s="83"/>
      <c r="I4" s="83"/>
      <c r="J4" s="84" t="s">
        <v>11</v>
      </c>
      <c r="K4" s="85"/>
      <c r="L4" s="83" t="s">
        <v>10</v>
      </c>
      <c r="M4" s="83"/>
      <c r="N4" s="83"/>
      <c r="O4" s="83"/>
      <c r="P4" s="83"/>
      <c r="Q4" s="84" t="s">
        <v>11</v>
      </c>
      <c r="R4" s="81"/>
      <c r="S4" s="81"/>
    </row>
    <row r="5" spans="1:19" s="25" customFormat="1" ht="36.950000000000003" customHeight="1">
      <c r="A5" s="82"/>
      <c r="B5" s="83"/>
      <c r="C5" s="86"/>
      <c r="D5" s="86"/>
      <c r="E5" s="30" t="s">
        <v>12</v>
      </c>
      <c r="F5" s="30" t="s">
        <v>13</v>
      </c>
      <c r="G5" s="31" t="s">
        <v>14</v>
      </c>
      <c r="H5" s="31" t="s">
        <v>15</v>
      </c>
      <c r="I5" s="31" t="s">
        <v>16</v>
      </c>
      <c r="J5" s="86"/>
      <c r="K5" s="86"/>
      <c r="L5" s="30" t="s">
        <v>12</v>
      </c>
      <c r="M5" s="30" t="s">
        <v>13</v>
      </c>
      <c r="N5" s="31" t="s">
        <v>14</v>
      </c>
      <c r="O5" s="31" t="s">
        <v>15</v>
      </c>
      <c r="P5" s="31" t="s">
        <v>16</v>
      </c>
      <c r="Q5" s="86"/>
      <c r="R5" s="82"/>
      <c r="S5" s="82"/>
    </row>
    <row r="6" spans="1:19" ht="65.099999999999994" customHeight="1">
      <c r="A6" s="32" t="s">
        <v>17</v>
      </c>
      <c r="B6" s="33" t="s">
        <v>18</v>
      </c>
      <c r="C6" s="33" t="s">
        <v>19</v>
      </c>
      <c r="D6" s="34">
        <f>E6+J6</f>
        <v>200</v>
      </c>
      <c r="E6" s="32">
        <f>F6+G6+H6+I6</f>
        <v>200</v>
      </c>
      <c r="F6" s="32">
        <v>200</v>
      </c>
      <c r="G6" s="32"/>
      <c r="H6" s="32"/>
      <c r="I6" s="32"/>
      <c r="J6" s="32"/>
      <c r="K6" s="34">
        <f t="shared" ref="K6:K15" si="0">L6+Q6</f>
        <v>200</v>
      </c>
      <c r="L6" s="32">
        <f t="shared" ref="L6:L15" si="1">M6+N6+O6+P6</f>
        <v>200</v>
      </c>
      <c r="M6" s="32">
        <v>200</v>
      </c>
      <c r="N6" s="32"/>
      <c r="O6" s="32"/>
      <c r="P6" s="32"/>
      <c r="Q6" s="32"/>
      <c r="R6" s="32" t="s">
        <v>20</v>
      </c>
      <c r="S6" s="32"/>
    </row>
    <row r="7" spans="1:19" ht="31.5">
      <c r="A7" s="32" t="s">
        <v>17</v>
      </c>
      <c r="B7" s="33" t="s">
        <v>18</v>
      </c>
      <c r="C7" s="33" t="s">
        <v>19</v>
      </c>
      <c r="D7" s="34">
        <f t="shared" ref="D7:D15" si="2">E7+J7</f>
        <v>300</v>
      </c>
      <c r="E7" s="32">
        <f t="shared" ref="E7:E15" si="3">F7+G7+H7+I7</f>
        <v>300</v>
      </c>
      <c r="F7" s="32">
        <v>300</v>
      </c>
      <c r="G7" s="32"/>
      <c r="H7" s="32"/>
      <c r="I7" s="32"/>
      <c r="J7" s="32"/>
      <c r="K7" s="34">
        <f t="shared" si="0"/>
        <v>300</v>
      </c>
      <c r="L7" s="32">
        <f t="shared" si="1"/>
        <v>300</v>
      </c>
      <c r="M7" s="32">
        <v>300</v>
      </c>
      <c r="N7" s="32"/>
      <c r="O7" s="32"/>
      <c r="P7" s="32"/>
      <c r="Q7" s="32"/>
      <c r="R7" s="32" t="s">
        <v>21</v>
      </c>
      <c r="S7" s="32"/>
    </row>
    <row r="8" spans="1:19" ht="31.5">
      <c r="A8" s="32" t="s">
        <v>17</v>
      </c>
      <c r="B8" s="33" t="s">
        <v>18</v>
      </c>
      <c r="C8" s="33" t="s">
        <v>19</v>
      </c>
      <c r="D8" s="34">
        <f t="shared" si="2"/>
        <v>350</v>
      </c>
      <c r="E8" s="32">
        <f t="shared" si="3"/>
        <v>350</v>
      </c>
      <c r="F8" s="32">
        <v>350</v>
      </c>
      <c r="G8" s="32"/>
      <c r="H8" s="32"/>
      <c r="I8" s="32"/>
      <c r="J8" s="32"/>
      <c r="K8" s="34">
        <f t="shared" si="0"/>
        <v>350</v>
      </c>
      <c r="L8" s="32">
        <f t="shared" si="1"/>
        <v>350</v>
      </c>
      <c r="M8" s="32">
        <v>350</v>
      </c>
      <c r="N8" s="32"/>
      <c r="O8" s="32"/>
      <c r="P8" s="32"/>
      <c r="Q8" s="32"/>
      <c r="R8" s="32" t="s">
        <v>22</v>
      </c>
      <c r="S8" s="32"/>
    </row>
    <row r="9" spans="1:19" ht="31.5">
      <c r="A9" s="32" t="s">
        <v>17</v>
      </c>
      <c r="B9" s="33" t="s">
        <v>18</v>
      </c>
      <c r="C9" s="33" t="s">
        <v>19</v>
      </c>
      <c r="D9" s="34">
        <f t="shared" si="2"/>
        <v>250</v>
      </c>
      <c r="E9" s="32">
        <f t="shared" si="3"/>
        <v>250</v>
      </c>
      <c r="F9" s="32">
        <v>250</v>
      </c>
      <c r="G9" s="32"/>
      <c r="H9" s="32"/>
      <c r="I9" s="32"/>
      <c r="J9" s="32"/>
      <c r="K9" s="34">
        <f t="shared" si="0"/>
        <v>250</v>
      </c>
      <c r="L9" s="32">
        <f t="shared" si="1"/>
        <v>250</v>
      </c>
      <c r="M9" s="32">
        <v>250</v>
      </c>
      <c r="N9" s="32"/>
      <c r="O9" s="32"/>
      <c r="P9" s="32"/>
      <c r="Q9" s="32"/>
      <c r="R9" s="32" t="s">
        <v>23</v>
      </c>
      <c r="S9" s="32"/>
    </row>
    <row r="10" spans="1:19" ht="31.5">
      <c r="A10" s="32" t="s">
        <v>17</v>
      </c>
      <c r="B10" s="33" t="s">
        <v>18</v>
      </c>
      <c r="C10" s="33" t="s">
        <v>19</v>
      </c>
      <c r="D10" s="34">
        <f t="shared" si="2"/>
        <v>450</v>
      </c>
      <c r="E10" s="32">
        <f t="shared" si="3"/>
        <v>450</v>
      </c>
      <c r="F10" s="32">
        <v>450</v>
      </c>
      <c r="G10" s="32"/>
      <c r="H10" s="32"/>
      <c r="I10" s="32"/>
      <c r="J10" s="32"/>
      <c r="K10" s="34">
        <f t="shared" si="0"/>
        <v>450</v>
      </c>
      <c r="L10" s="32">
        <f t="shared" si="1"/>
        <v>450</v>
      </c>
      <c r="M10" s="32">
        <v>450</v>
      </c>
      <c r="N10" s="32"/>
      <c r="O10" s="32"/>
      <c r="P10" s="32"/>
      <c r="Q10" s="32"/>
      <c r="R10" s="32" t="s">
        <v>24</v>
      </c>
      <c r="S10" s="32"/>
    </row>
    <row r="11" spans="1:19" ht="31.5">
      <c r="A11" s="32" t="s">
        <v>17</v>
      </c>
      <c r="B11" s="33" t="s">
        <v>18</v>
      </c>
      <c r="C11" s="33" t="s">
        <v>19</v>
      </c>
      <c r="D11" s="34">
        <f t="shared" si="2"/>
        <v>150</v>
      </c>
      <c r="E11" s="32">
        <f t="shared" si="3"/>
        <v>150</v>
      </c>
      <c r="F11" s="32">
        <v>150</v>
      </c>
      <c r="G11" s="32"/>
      <c r="H11" s="32"/>
      <c r="I11" s="32"/>
      <c r="J11" s="32"/>
      <c r="K11" s="34">
        <f t="shared" si="0"/>
        <v>150</v>
      </c>
      <c r="L11" s="32">
        <f t="shared" si="1"/>
        <v>150</v>
      </c>
      <c r="M11" s="32">
        <v>150</v>
      </c>
      <c r="N11" s="32"/>
      <c r="O11" s="32"/>
      <c r="P11" s="32"/>
      <c r="Q11" s="32"/>
      <c r="R11" s="32" t="s">
        <v>25</v>
      </c>
      <c r="S11" s="32"/>
    </row>
    <row r="12" spans="1:19" ht="31.5">
      <c r="A12" s="32" t="s">
        <v>17</v>
      </c>
      <c r="B12" s="33" t="s">
        <v>18</v>
      </c>
      <c r="C12" s="33" t="s">
        <v>19</v>
      </c>
      <c r="D12" s="34">
        <f t="shared" si="2"/>
        <v>500</v>
      </c>
      <c r="E12" s="32">
        <f t="shared" si="3"/>
        <v>500</v>
      </c>
      <c r="F12" s="32">
        <v>500</v>
      </c>
      <c r="G12" s="32"/>
      <c r="H12" s="32"/>
      <c r="I12" s="32"/>
      <c r="J12" s="32"/>
      <c r="K12" s="34">
        <f t="shared" si="0"/>
        <v>500</v>
      </c>
      <c r="L12" s="32">
        <f t="shared" si="1"/>
        <v>500</v>
      </c>
      <c r="M12" s="32">
        <v>500</v>
      </c>
      <c r="N12" s="32"/>
      <c r="O12" s="32"/>
      <c r="P12" s="32"/>
      <c r="Q12" s="32"/>
      <c r="R12" s="32" t="s">
        <v>26</v>
      </c>
      <c r="S12" s="32"/>
    </row>
    <row r="13" spans="1:19" ht="31.5">
      <c r="A13" s="32" t="s">
        <v>17</v>
      </c>
      <c r="B13" s="33" t="s">
        <v>18</v>
      </c>
      <c r="C13" s="33" t="s">
        <v>19</v>
      </c>
      <c r="D13" s="34">
        <f t="shared" si="2"/>
        <v>50</v>
      </c>
      <c r="E13" s="32">
        <f t="shared" si="3"/>
        <v>50</v>
      </c>
      <c r="F13" s="32">
        <v>50</v>
      </c>
      <c r="G13" s="32"/>
      <c r="H13" s="32"/>
      <c r="I13" s="32"/>
      <c r="J13" s="32"/>
      <c r="K13" s="34">
        <f t="shared" si="0"/>
        <v>50</v>
      </c>
      <c r="L13" s="32">
        <f t="shared" si="1"/>
        <v>50</v>
      </c>
      <c r="M13" s="32">
        <v>50</v>
      </c>
      <c r="N13" s="32"/>
      <c r="O13" s="32"/>
      <c r="P13" s="32"/>
      <c r="Q13" s="32"/>
      <c r="R13" s="32" t="s">
        <v>27</v>
      </c>
      <c r="S13" s="32"/>
    </row>
    <row r="14" spans="1:19" ht="31.5">
      <c r="A14" s="32" t="s">
        <v>17</v>
      </c>
      <c r="B14" s="33" t="s">
        <v>18</v>
      </c>
      <c r="C14" s="33" t="s">
        <v>19</v>
      </c>
      <c r="D14" s="34">
        <f t="shared" si="2"/>
        <v>200</v>
      </c>
      <c r="E14" s="32">
        <f t="shared" si="3"/>
        <v>200</v>
      </c>
      <c r="F14" s="32">
        <v>200</v>
      </c>
      <c r="G14" s="32"/>
      <c r="H14" s="32"/>
      <c r="I14" s="32"/>
      <c r="J14" s="32"/>
      <c r="K14" s="34">
        <f t="shared" si="0"/>
        <v>200</v>
      </c>
      <c r="L14" s="32">
        <f t="shared" si="1"/>
        <v>200</v>
      </c>
      <c r="M14" s="32">
        <v>200</v>
      </c>
      <c r="N14" s="32"/>
      <c r="O14" s="32"/>
      <c r="P14" s="32"/>
      <c r="Q14" s="32"/>
      <c r="R14" s="32" t="s">
        <v>28</v>
      </c>
      <c r="S14" s="32"/>
    </row>
    <row r="15" spans="1:19" ht="31.5">
      <c r="A15" s="35" t="s">
        <v>17</v>
      </c>
      <c r="B15" s="36" t="s">
        <v>18</v>
      </c>
      <c r="C15" s="36" t="s">
        <v>19</v>
      </c>
      <c r="D15" s="37">
        <f t="shared" si="2"/>
        <v>400</v>
      </c>
      <c r="E15" s="35">
        <f t="shared" si="3"/>
        <v>400</v>
      </c>
      <c r="F15" s="35">
        <v>400</v>
      </c>
      <c r="G15" s="35"/>
      <c r="H15" s="35"/>
      <c r="I15" s="35"/>
      <c r="J15" s="35"/>
      <c r="K15" s="37">
        <f t="shared" si="0"/>
        <v>400</v>
      </c>
      <c r="L15" s="35">
        <f t="shared" si="1"/>
        <v>400</v>
      </c>
      <c r="M15" s="35">
        <v>400</v>
      </c>
      <c r="N15" s="35"/>
      <c r="O15" s="35"/>
      <c r="P15" s="35"/>
      <c r="Q15" s="35"/>
      <c r="R15" s="35" t="s">
        <v>29</v>
      </c>
      <c r="S15" s="35"/>
    </row>
    <row r="16" spans="1:19" ht="39" customHeight="1">
      <c r="A16" s="77" t="s">
        <v>30</v>
      </c>
      <c r="B16" s="78"/>
      <c r="C16" s="38"/>
      <c r="D16" s="39">
        <f>SUM(D6:D15)</f>
        <v>2850</v>
      </c>
      <c r="E16" s="39">
        <f>SUM(E6:E15)</f>
        <v>2850</v>
      </c>
      <c r="F16" s="39">
        <f>SUM(F6:F15)</f>
        <v>2850</v>
      </c>
      <c r="G16" s="38"/>
      <c r="H16" s="38"/>
      <c r="I16" s="38"/>
      <c r="J16" s="38"/>
      <c r="K16" s="39">
        <f t="shared" ref="K16:M16" si="4">SUM(K6:K15)</f>
        <v>2850</v>
      </c>
      <c r="L16" s="39">
        <f t="shared" si="4"/>
        <v>2850</v>
      </c>
      <c r="M16" s="39">
        <f t="shared" si="4"/>
        <v>2850</v>
      </c>
      <c r="N16" s="38"/>
      <c r="O16" s="38"/>
      <c r="P16" s="38"/>
      <c r="Q16" s="38"/>
      <c r="R16" s="38"/>
      <c r="S16" s="48"/>
    </row>
    <row r="17" spans="1:19" ht="31.5">
      <c r="A17" s="40" t="s">
        <v>17</v>
      </c>
      <c r="B17" s="41" t="s">
        <v>31</v>
      </c>
      <c r="C17" s="41" t="s">
        <v>19</v>
      </c>
      <c r="D17" s="42">
        <f>E17+J17</f>
        <v>85</v>
      </c>
      <c r="E17" s="40">
        <f>F17+J17</f>
        <v>85</v>
      </c>
      <c r="F17" s="40">
        <v>85</v>
      </c>
      <c r="G17" s="40"/>
      <c r="H17" s="40"/>
      <c r="I17" s="40"/>
      <c r="J17" s="40"/>
      <c r="K17" s="42">
        <f>L17+Q17</f>
        <v>30</v>
      </c>
      <c r="L17" s="40">
        <f>M17+N17+O17+P17</f>
        <v>30</v>
      </c>
      <c r="M17" s="40">
        <v>30</v>
      </c>
      <c r="N17" s="40"/>
      <c r="O17" s="40"/>
      <c r="P17" s="40"/>
      <c r="Q17" s="40"/>
      <c r="R17" s="40" t="s">
        <v>20</v>
      </c>
      <c r="S17" s="40"/>
    </row>
    <row r="18" spans="1:19" ht="31.5">
      <c r="A18" s="32" t="s">
        <v>17</v>
      </c>
      <c r="B18" s="33" t="s">
        <v>31</v>
      </c>
      <c r="C18" s="33" t="s">
        <v>19</v>
      </c>
      <c r="D18" s="34">
        <f t="shared" ref="D18:D26" si="5">E18+J18</f>
        <v>110</v>
      </c>
      <c r="E18" s="32">
        <f t="shared" ref="E18:E26" si="6">F18+J18</f>
        <v>110</v>
      </c>
      <c r="F18" s="32">
        <v>110</v>
      </c>
      <c r="G18" s="32"/>
      <c r="H18" s="32"/>
      <c r="I18" s="32"/>
      <c r="J18" s="32"/>
      <c r="K18" s="42">
        <f t="shared" ref="K18:K26" si="7">L18+Q18</f>
        <v>200</v>
      </c>
      <c r="L18" s="40">
        <f t="shared" ref="L18:L26" si="8">M18+N18+O18+P18</f>
        <v>110</v>
      </c>
      <c r="M18" s="10">
        <v>110</v>
      </c>
      <c r="N18" s="10"/>
      <c r="O18" s="10"/>
      <c r="P18" s="10"/>
      <c r="Q18" s="10">
        <v>90</v>
      </c>
      <c r="R18" s="32" t="s">
        <v>21</v>
      </c>
      <c r="S18" s="32"/>
    </row>
    <row r="19" spans="1:19" ht="31.5">
      <c r="A19" s="32" t="s">
        <v>17</v>
      </c>
      <c r="B19" s="33" t="s">
        <v>31</v>
      </c>
      <c r="C19" s="33" t="s">
        <v>19</v>
      </c>
      <c r="D19" s="34">
        <f t="shared" si="5"/>
        <v>180</v>
      </c>
      <c r="E19" s="32">
        <f t="shared" si="6"/>
        <v>180</v>
      </c>
      <c r="F19" s="32">
        <v>180</v>
      </c>
      <c r="G19" s="32"/>
      <c r="H19" s="32"/>
      <c r="I19" s="32"/>
      <c r="J19" s="32"/>
      <c r="K19" s="42">
        <f t="shared" si="7"/>
        <v>570</v>
      </c>
      <c r="L19" s="40">
        <f t="shared" si="8"/>
        <v>180</v>
      </c>
      <c r="M19" s="10">
        <v>180</v>
      </c>
      <c r="N19" s="10"/>
      <c r="O19" s="10"/>
      <c r="P19" s="10"/>
      <c r="Q19" s="10">
        <v>390</v>
      </c>
      <c r="R19" s="32" t="s">
        <v>22</v>
      </c>
      <c r="S19" s="32"/>
    </row>
    <row r="20" spans="1:19" ht="31.5">
      <c r="A20" s="32" t="s">
        <v>17</v>
      </c>
      <c r="B20" s="33" t="s">
        <v>31</v>
      </c>
      <c r="C20" s="33" t="s">
        <v>19</v>
      </c>
      <c r="D20" s="34">
        <f t="shared" si="5"/>
        <v>85</v>
      </c>
      <c r="E20" s="32">
        <f t="shared" si="6"/>
        <v>85</v>
      </c>
      <c r="F20" s="32">
        <v>85</v>
      </c>
      <c r="G20" s="32"/>
      <c r="H20" s="32"/>
      <c r="I20" s="32"/>
      <c r="J20" s="32"/>
      <c r="K20" s="42">
        <f t="shared" si="7"/>
        <v>255</v>
      </c>
      <c r="L20" s="40">
        <f t="shared" si="8"/>
        <v>85</v>
      </c>
      <c r="M20" s="10">
        <v>85</v>
      </c>
      <c r="N20" s="10"/>
      <c r="O20" s="10"/>
      <c r="P20" s="10"/>
      <c r="Q20" s="10">
        <v>170</v>
      </c>
      <c r="R20" s="32" t="s">
        <v>23</v>
      </c>
      <c r="S20" s="32"/>
    </row>
    <row r="21" spans="1:19" ht="31.5">
      <c r="A21" s="32" t="s">
        <v>17</v>
      </c>
      <c r="B21" s="33" t="s">
        <v>31</v>
      </c>
      <c r="C21" s="33" t="s">
        <v>19</v>
      </c>
      <c r="D21" s="34">
        <f t="shared" si="5"/>
        <v>150</v>
      </c>
      <c r="E21" s="32">
        <f t="shared" si="6"/>
        <v>150</v>
      </c>
      <c r="F21" s="32">
        <v>150</v>
      </c>
      <c r="G21" s="32"/>
      <c r="H21" s="32"/>
      <c r="I21" s="32"/>
      <c r="J21" s="32"/>
      <c r="K21" s="42">
        <f t="shared" si="7"/>
        <v>360</v>
      </c>
      <c r="L21" s="40">
        <f t="shared" si="8"/>
        <v>150</v>
      </c>
      <c r="M21" s="10">
        <v>150</v>
      </c>
      <c r="N21" s="10"/>
      <c r="O21" s="10"/>
      <c r="P21" s="10"/>
      <c r="Q21" s="10">
        <v>210</v>
      </c>
      <c r="R21" s="32" t="s">
        <v>24</v>
      </c>
      <c r="S21" s="32"/>
    </row>
    <row r="22" spans="1:19" ht="31.5">
      <c r="A22" s="32" t="s">
        <v>17</v>
      </c>
      <c r="B22" s="33" t="s">
        <v>31</v>
      </c>
      <c r="C22" s="33" t="s">
        <v>19</v>
      </c>
      <c r="D22" s="34">
        <f t="shared" si="5"/>
        <v>85</v>
      </c>
      <c r="E22" s="32">
        <f t="shared" si="6"/>
        <v>85</v>
      </c>
      <c r="F22" s="32">
        <v>85</v>
      </c>
      <c r="G22" s="32"/>
      <c r="H22" s="32"/>
      <c r="I22" s="32"/>
      <c r="J22" s="32"/>
      <c r="K22" s="42">
        <f t="shared" si="7"/>
        <v>105</v>
      </c>
      <c r="L22" s="40">
        <f t="shared" si="8"/>
        <v>105</v>
      </c>
      <c r="M22" s="10">
        <v>105</v>
      </c>
      <c r="N22" s="10"/>
      <c r="O22" s="10"/>
      <c r="P22" s="10"/>
      <c r="Q22" s="10"/>
      <c r="R22" s="32" t="s">
        <v>25</v>
      </c>
      <c r="S22" s="32"/>
    </row>
    <row r="23" spans="1:19" ht="31.5">
      <c r="A23" s="32" t="s">
        <v>17</v>
      </c>
      <c r="B23" s="33" t="s">
        <v>31</v>
      </c>
      <c r="C23" s="33" t="s">
        <v>19</v>
      </c>
      <c r="D23" s="34">
        <f t="shared" si="5"/>
        <v>150</v>
      </c>
      <c r="E23" s="32">
        <f t="shared" si="6"/>
        <v>150</v>
      </c>
      <c r="F23" s="32">
        <v>150</v>
      </c>
      <c r="G23" s="32"/>
      <c r="H23" s="32"/>
      <c r="I23" s="32"/>
      <c r="J23" s="32"/>
      <c r="K23" s="42">
        <f t="shared" si="7"/>
        <v>240</v>
      </c>
      <c r="L23" s="40">
        <f t="shared" si="8"/>
        <v>150</v>
      </c>
      <c r="M23" s="12">
        <v>150</v>
      </c>
      <c r="N23" s="12"/>
      <c r="O23" s="12"/>
      <c r="P23" s="12"/>
      <c r="Q23" s="12">
        <v>90</v>
      </c>
      <c r="R23" s="32" t="s">
        <v>26</v>
      </c>
      <c r="S23" s="32"/>
    </row>
    <row r="24" spans="1:19" ht="31.5">
      <c r="A24" s="32" t="s">
        <v>17</v>
      </c>
      <c r="B24" s="33" t="s">
        <v>31</v>
      </c>
      <c r="C24" s="33" t="s">
        <v>19</v>
      </c>
      <c r="D24" s="34">
        <f t="shared" si="5"/>
        <v>85</v>
      </c>
      <c r="E24" s="32">
        <f t="shared" si="6"/>
        <v>85</v>
      </c>
      <c r="F24" s="32">
        <v>85</v>
      </c>
      <c r="G24" s="32"/>
      <c r="H24" s="32"/>
      <c r="I24" s="32"/>
      <c r="J24" s="32"/>
      <c r="K24" s="42">
        <f t="shared" si="7"/>
        <v>75</v>
      </c>
      <c r="L24" s="40">
        <f t="shared" si="8"/>
        <v>75</v>
      </c>
      <c r="M24" s="10">
        <v>75</v>
      </c>
      <c r="N24" s="10"/>
      <c r="O24" s="10"/>
      <c r="P24" s="10"/>
      <c r="Q24" s="10"/>
      <c r="R24" s="32" t="s">
        <v>27</v>
      </c>
      <c r="S24" s="32"/>
    </row>
    <row r="25" spans="1:19" ht="31.5">
      <c r="A25" s="32" t="s">
        <v>17</v>
      </c>
      <c r="B25" s="33" t="s">
        <v>31</v>
      </c>
      <c r="C25" s="33" t="s">
        <v>19</v>
      </c>
      <c r="D25" s="34">
        <f t="shared" si="5"/>
        <v>175</v>
      </c>
      <c r="E25" s="32">
        <f t="shared" si="6"/>
        <v>175</v>
      </c>
      <c r="F25" s="32">
        <v>175</v>
      </c>
      <c r="G25" s="32"/>
      <c r="H25" s="32"/>
      <c r="I25" s="32"/>
      <c r="J25" s="32"/>
      <c r="K25" s="42">
        <f t="shared" si="7"/>
        <v>305</v>
      </c>
      <c r="L25" s="40">
        <f t="shared" si="8"/>
        <v>175</v>
      </c>
      <c r="M25" s="10">
        <v>175</v>
      </c>
      <c r="N25" s="10"/>
      <c r="O25" s="10"/>
      <c r="P25" s="10"/>
      <c r="Q25" s="10">
        <v>130</v>
      </c>
      <c r="R25" s="32" t="s">
        <v>28</v>
      </c>
      <c r="S25" s="32"/>
    </row>
    <row r="26" spans="1:19" ht="31.5">
      <c r="A26" s="35" t="s">
        <v>17</v>
      </c>
      <c r="B26" s="36" t="s">
        <v>31</v>
      </c>
      <c r="C26" s="36" t="s">
        <v>19</v>
      </c>
      <c r="D26" s="37">
        <f t="shared" si="5"/>
        <v>190</v>
      </c>
      <c r="E26" s="35">
        <f t="shared" si="6"/>
        <v>190</v>
      </c>
      <c r="F26" s="35">
        <v>190</v>
      </c>
      <c r="G26" s="35"/>
      <c r="H26" s="35"/>
      <c r="I26" s="35"/>
      <c r="J26" s="35"/>
      <c r="K26" s="42">
        <f t="shared" si="7"/>
        <v>675.91</v>
      </c>
      <c r="L26" s="40">
        <f t="shared" si="8"/>
        <v>291.33</v>
      </c>
      <c r="M26" s="10">
        <v>291.33</v>
      </c>
      <c r="N26" s="10"/>
      <c r="O26" s="10"/>
      <c r="P26" s="10"/>
      <c r="Q26" s="10">
        <v>384.58</v>
      </c>
      <c r="R26" s="35" t="s">
        <v>29</v>
      </c>
      <c r="S26" s="35"/>
    </row>
    <row r="27" spans="1:19" ht="27" customHeight="1">
      <c r="A27" s="77" t="s">
        <v>32</v>
      </c>
      <c r="B27" s="78"/>
      <c r="C27" s="38"/>
      <c r="D27" s="39">
        <f>SUM(D17:D26)</f>
        <v>1295</v>
      </c>
      <c r="E27" s="39">
        <f>SUM(E17:E26)</f>
        <v>1295</v>
      </c>
      <c r="F27" s="39">
        <f>SUM(F17:F26)</f>
        <v>1295</v>
      </c>
      <c r="G27" s="38"/>
      <c r="H27" s="38"/>
      <c r="I27" s="38"/>
      <c r="J27" s="38"/>
      <c r="K27" s="39">
        <f t="shared" ref="K27:M27" si="9">SUM(K17:K26)</f>
        <v>2815.91</v>
      </c>
      <c r="L27" s="39">
        <f t="shared" si="9"/>
        <v>1351.33</v>
      </c>
      <c r="M27" s="39">
        <f t="shared" si="9"/>
        <v>1351.33</v>
      </c>
      <c r="N27" s="39"/>
      <c r="O27" s="39"/>
      <c r="P27" s="39"/>
      <c r="Q27" s="39">
        <f>SUM(Q17:Q26)</f>
        <v>1464.58</v>
      </c>
      <c r="R27" s="38"/>
      <c r="S27" s="48"/>
    </row>
    <row r="28" spans="1:19" ht="31.5">
      <c r="A28" s="40" t="s">
        <v>20</v>
      </c>
      <c r="B28" s="41" t="s">
        <v>33</v>
      </c>
      <c r="C28" s="41" t="s">
        <v>19</v>
      </c>
      <c r="D28" s="42">
        <f t="shared" ref="D28:D36" si="10">E28+J28</f>
        <v>100</v>
      </c>
      <c r="E28" s="40">
        <f t="shared" ref="E28:E36" si="11">F28+J28</f>
        <v>100</v>
      </c>
      <c r="F28" s="40">
        <v>100</v>
      </c>
      <c r="G28" s="40"/>
      <c r="H28" s="40"/>
      <c r="I28" s="40"/>
      <c r="J28" s="40"/>
      <c r="K28" s="42">
        <f t="shared" ref="K28:K36" si="12">L28+Q28</f>
        <v>100</v>
      </c>
      <c r="L28" s="40">
        <f t="shared" ref="L28:L36" si="13">M28+Q28</f>
        <v>100</v>
      </c>
      <c r="M28" s="40">
        <v>100</v>
      </c>
      <c r="N28" s="40"/>
      <c r="O28" s="40"/>
      <c r="P28" s="40"/>
      <c r="Q28" s="40"/>
      <c r="R28" s="40" t="s">
        <v>20</v>
      </c>
      <c r="S28" s="40"/>
    </row>
    <row r="29" spans="1:19" ht="31.5">
      <c r="A29" s="32" t="s">
        <v>22</v>
      </c>
      <c r="B29" s="33" t="s">
        <v>33</v>
      </c>
      <c r="C29" s="33" t="s">
        <v>19</v>
      </c>
      <c r="D29" s="34">
        <f t="shared" si="10"/>
        <v>150</v>
      </c>
      <c r="E29" s="32">
        <f t="shared" si="11"/>
        <v>150</v>
      </c>
      <c r="F29" s="32">
        <v>150</v>
      </c>
      <c r="G29" s="32"/>
      <c r="H29" s="32"/>
      <c r="I29" s="32"/>
      <c r="J29" s="32"/>
      <c r="K29" s="34">
        <f t="shared" si="12"/>
        <v>150</v>
      </c>
      <c r="L29" s="32">
        <f t="shared" si="13"/>
        <v>150</v>
      </c>
      <c r="M29" s="32">
        <v>150</v>
      </c>
      <c r="N29" s="32"/>
      <c r="O29" s="32"/>
      <c r="P29" s="32"/>
      <c r="Q29" s="32"/>
      <c r="R29" s="32" t="s">
        <v>22</v>
      </c>
      <c r="S29" s="32"/>
    </row>
    <row r="30" spans="1:19" ht="31.5">
      <c r="A30" s="32" t="s">
        <v>23</v>
      </c>
      <c r="B30" s="33" t="s">
        <v>33</v>
      </c>
      <c r="C30" s="33" t="s">
        <v>19</v>
      </c>
      <c r="D30" s="34">
        <f t="shared" si="10"/>
        <v>100</v>
      </c>
      <c r="E30" s="32">
        <f t="shared" si="11"/>
        <v>100</v>
      </c>
      <c r="F30" s="32">
        <v>100</v>
      </c>
      <c r="G30" s="32"/>
      <c r="H30" s="32"/>
      <c r="I30" s="32"/>
      <c r="J30" s="32"/>
      <c r="K30" s="34">
        <f t="shared" si="12"/>
        <v>100</v>
      </c>
      <c r="L30" s="32">
        <f t="shared" si="13"/>
        <v>100</v>
      </c>
      <c r="M30" s="32">
        <v>100</v>
      </c>
      <c r="N30" s="32"/>
      <c r="O30" s="32"/>
      <c r="P30" s="32"/>
      <c r="Q30" s="32"/>
      <c r="R30" s="32" t="s">
        <v>23</v>
      </c>
      <c r="S30" s="32"/>
    </row>
    <row r="31" spans="1:19" ht="31.5">
      <c r="A31" s="32" t="s">
        <v>24</v>
      </c>
      <c r="B31" s="33" t="s">
        <v>33</v>
      </c>
      <c r="C31" s="33" t="s">
        <v>19</v>
      </c>
      <c r="D31" s="34">
        <f t="shared" si="10"/>
        <v>150</v>
      </c>
      <c r="E31" s="32">
        <f t="shared" si="11"/>
        <v>150</v>
      </c>
      <c r="F31" s="32">
        <v>150</v>
      </c>
      <c r="G31" s="32"/>
      <c r="H31" s="32"/>
      <c r="I31" s="32"/>
      <c r="J31" s="32"/>
      <c r="K31" s="34">
        <f t="shared" si="12"/>
        <v>150</v>
      </c>
      <c r="L31" s="32">
        <f t="shared" si="13"/>
        <v>150</v>
      </c>
      <c r="M31" s="32">
        <v>150</v>
      </c>
      <c r="N31" s="32"/>
      <c r="O31" s="32"/>
      <c r="P31" s="32"/>
      <c r="Q31" s="32"/>
      <c r="R31" s="32" t="s">
        <v>24</v>
      </c>
      <c r="S31" s="32"/>
    </row>
    <row r="32" spans="1:19" ht="31.5">
      <c r="A32" s="32" t="s">
        <v>25</v>
      </c>
      <c r="B32" s="33" t="s">
        <v>33</v>
      </c>
      <c r="C32" s="33" t="s">
        <v>19</v>
      </c>
      <c r="D32" s="34">
        <f t="shared" si="10"/>
        <v>150</v>
      </c>
      <c r="E32" s="32">
        <f t="shared" si="11"/>
        <v>150</v>
      </c>
      <c r="F32" s="32">
        <v>150</v>
      </c>
      <c r="G32" s="32"/>
      <c r="H32" s="32"/>
      <c r="I32" s="32"/>
      <c r="J32" s="32"/>
      <c r="K32" s="34">
        <f t="shared" si="12"/>
        <v>150</v>
      </c>
      <c r="L32" s="32">
        <f t="shared" si="13"/>
        <v>150</v>
      </c>
      <c r="M32" s="32">
        <v>150</v>
      </c>
      <c r="N32" s="32"/>
      <c r="O32" s="32"/>
      <c r="P32" s="32"/>
      <c r="Q32" s="32"/>
      <c r="R32" s="32" t="s">
        <v>25</v>
      </c>
      <c r="S32" s="32"/>
    </row>
    <row r="33" spans="1:19" ht="31.5">
      <c r="A33" s="32" t="s">
        <v>26</v>
      </c>
      <c r="B33" s="33" t="s">
        <v>33</v>
      </c>
      <c r="C33" s="33" t="s">
        <v>19</v>
      </c>
      <c r="D33" s="34">
        <f t="shared" si="10"/>
        <v>100</v>
      </c>
      <c r="E33" s="32">
        <f t="shared" si="11"/>
        <v>100</v>
      </c>
      <c r="F33" s="32">
        <v>100</v>
      </c>
      <c r="G33" s="32"/>
      <c r="H33" s="32"/>
      <c r="I33" s="32"/>
      <c r="J33" s="32"/>
      <c r="K33" s="34">
        <f t="shared" si="12"/>
        <v>100</v>
      </c>
      <c r="L33" s="32">
        <f t="shared" si="13"/>
        <v>100</v>
      </c>
      <c r="M33" s="32">
        <v>100</v>
      </c>
      <c r="N33" s="32"/>
      <c r="O33" s="32"/>
      <c r="P33" s="32"/>
      <c r="Q33" s="32"/>
      <c r="R33" s="32" t="s">
        <v>26</v>
      </c>
      <c r="S33" s="32"/>
    </row>
    <row r="34" spans="1:19" ht="31.5">
      <c r="A34" s="32" t="s">
        <v>27</v>
      </c>
      <c r="B34" s="33" t="s">
        <v>33</v>
      </c>
      <c r="C34" s="33" t="s">
        <v>19</v>
      </c>
      <c r="D34" s="34">
        <f t="shared" si="10"/>
        <v>50</v>
      </c>
      <c r="E34" s="32">
        <f t="shared" si="11"/>
        <v>50</v>
      </c>
      <c r="F34" s="32">
        <v>50</v>
      </c>
      <c r="G34" s="32"/>
      <c r="H34" s="32"/>
      <c r="I34" s="32"/>
      <c r="J34" s="32"/>
      <c r="K34" s="34">
        <f t="shared" si="12"/>
        <v>50</v>
      </c>
      <c r="L34" s="32">
        <f t="shared" si="13"/>
        <v>50</v>
      </c>
      <c r="M34" s="32">
        <v>50</v>
      </c>
      <c r="N34" s="32"/>
      <c r="O34" s="32"/>
      <c r="P34" s="32"/>
      <c r="Q34" s="32"/>
      <c r="R34" s="32" t="s">
        <v>27</v>
      </c>
      <c r="S34" s="32"/>
    </row>
    <row r="35" spans="1:19" ht="31.5">
      <c r="A35" s="32" t="s">
        <v>28</v>
      </c>
      <c r="B35" s="33" t="s">
        <v>33</v>
      </c>
      <c r="C35" s="33" t="s">
        <v>19</v>
      </c>
      <c r="D35" s="34">
        <f t="shared" si="10"/>
        <v>100</v>
      </c>
      <c r="E35" s="32">
        <f t="shared" si="11"/>
        <v>100</v>
      </c>
      <c r="F35" s="32">
        <v>100</v>
      </c>
      <c r="G35" s="32"/>
      <c r="H35" s="32"/>
      <c r="I35" s="32"/>
      <c r="J35" s="32"/>
      <c r="K35" s="34">
        <f t="shared" si="12"/>
        <v>100</v>
      </c>
      <c r="L35" s="32">
        <f t="shared" si="13"/>
        <v>100</v>
      </c>
      <c r="M35" s="32">
        <v>100</v>
      </c>
      <c r="N35" s="32"/>
      <c r="O35" s="32"/>
      <c r="P35" s="32"/>
      <c r="Q35" s="32"/>
      <c r="R35" s="32" t="s">
        <v>28</v>
      </c>
      <c r="S35" s="32"/>
    </row>
    <row r="36" spans="1:19" ht="31.5">
      <c r="A36" s="35" t="s">
        <v>29</v>
      </c>
      <c r="B36" s="36" t="s">
        <v>33</v>
      </c>
      <c r="C36" s="36" t="s">
        <v>19</v>
      </c>
      <c r="D36" s="37">
        <f t="shared" si="10"/>
        <v>100</v>
      </c>
      <c r="E36" s="35">
        <f t="shared" si="11"/>
        <v>100</v>
      </c>
      <c r="F36" s="35">
        <v>100</v>
      </c>
      <c r="G36" s="35"/>
      <c r="H36" s="35"/>
      <c r="I36" s="35"/>
      <c r="J36" s="35"/>
      <c r="K36" s="37">
        <f t="shared" si="12"/>
        <v>100</v>
      </c>
      <c r="L36" s="35">
        <f t="shared" si="13"/>
        <v>100</v>
      </c>
      <c r="M36" s="35">
        <v>100</v>
      </c>
      <c r="N36" s="35"/>
      <c r="O36" s="35"/>
      <c r="P36" s="35"/>
      <c r="Q36" s="35"/>
      <c r="R36" s="35" t="s">
        <v>29</v>
      </c>
      <c r="S36" s="35"/>
    </row>
    <row r="37" spans="1:19" ht="33.950000000000003" customHeight="1">
      <c r="A37" s="77" t="s">
        <v>34</v>
      </c>
      <c r="B37" s="78"/>
      <c r="C37" s="43"/>
      <c r="D37" s="39">
        <f>SUM(D28:D36)</f>
        <v>1000</v>
      </c>
      <c r="E37" s="39">
        <f>SUM(E28:E36)</f>
        <v>1000</v>
      </c>
      <c r="F37" s="39">
        <f>SUM(F28:F36)</f>
        <v>1000</v>
      </c>
      <c r="G37" s="38"/>
      <c r="H37" s="38"/>
      <c r="I37" s="38"/>
      <c r="J37" s="38"/>
      <c r="K37" s="39">
        <f t="shared" ref="K37:M37" si="14">SUM(K28:K36)</f>
        <v>1000</v>
      </c>
      <c r="L37" s="39">
        <f t="shared" si="14"/>
        <v>1000</v>
      </c>
      <c r="M37" s="39">
        <f t="shared" si="14"/>
        <v>1000</v>
      </c>
      <c r="N37" s="38"/>
      <c r="O37" s="38"/>
      <c r="P37" s="38"/>
      <c r="Q37" s="38"/>
      <c r="R37" s="49"/>
      <c r="S37" s="48"/>
    </row>
    <row r="38" spans="1:19" ht="42">
      <c r="A38" s="40" t="s">
        <v>21</v>
      </c>
      <c r="B38" s="41" t="s">
        <v>35</v>
      </c>
      <c r="C38" s="41" t="s">
        <v>19</v>
      </c>
      <c r="D38" s="42">
        <f t="shared" ref="D38:D43" si="15">E38+J38</f>
        <v>150</v>
      </c>
      <c r="E38" s="42">
        <f t="shared" ref="E38:E43" si="16">F38+G38+H38+I38</f>
        <v>150</v>
      </c>
      <c r="F38" s="40">
        <v>150</v>
      </c>
      <c r="G38" s="40"/>
      <c r="H38" s="40"/>
      <c r="I38" s="40"/>
      <c r="J38" s="40"/>
      <c r="K38" s="42">
        <f t="shared" ref="K38:K43" si="17">L38+Q38</f>
        <v>150</v>
      </c>
      <c r="L38" s="42">
        <f t="shared" ref="L38:L43" si="18">M38+N38+O38+P38</f>
        <v>150</v>
      </c>
      <c r="M38" s="40">
        <v>150</v>
      </c>
      <c r="N38" s="40"/>
      <c r="O38" s="40"/>
      <c r="P38" s="40"/>
      <c r="Q38" s="40"/>
      <c r="R38" s="40" t="s">
        <v>21</v>
      </c>
      <c r="S38" s="40"/>
    </row>
    <row r="39" spans="1:19" ht="42">
      <c r="A39" s="32" t="s">
        <v>22</v>
      </c>
      <c r="B39" s="33" t="s">
        <v>35</v>
      </c>
      <c r="C39" s="33" t="s">
        <v>19</v>
      </c>
      <c r="D39" s="34">
        <f t="shared" si="15"/>
        <v>750</v>
      </c>
      <c r="E39" s="34">
        <f t="shared" si="16"/>
        <v>750</v>
      </c>
      <c r="F39" s="34">
        <v>750</v>
      </c>
      <c r="G39" s="32"/>
      <c r="H39" s="32"/>
      <c r="I39" s="32"/>
      <c r="J39" s="32"/>
      <c r="K39" s="34">
        <f t="shared" si="17"/>
        <v>750</v>
      </c>
      <c r="L39" s="34">
        <f t="shared" si="18"/>
        <v>750</v>
      </c>
      <c r="M39" s="34">
        <v>750</v>
      </c>
      <c r="N39" s="32"/>
      <c r="O39" s="32"/>
      <c r="P39" s="32"/>
      <c r="Q39" s="32"/>
      <c r="R39" s="32" t="s">
        <v>22</v>
      </c>
      <c r="S39" s="32"/>
    </row>
    <row r="40" spans="1:19" ht="42">
      <c r="A40" s="32" t="s">
        <v>23</v>
      </c>
      <c r="B40" s="33" t="s">
        <v>35</v>
      </c>
      <c r="C40" s="33" t="s">
        <v>19</v>
      </c>
      <c r="D40" s="34">
        <f t="shared" si="15"/>
        <v>150</v>
      </c>
      <c r="E40" s="34">
        <f t="shared" si="16"/>
        <v>150</v>
      </c>
      <c r="F40" s="34">
        <v>150</v>
      </c>
      <c r="G40" s="32"/>
      <c r="H40" s="32"/>
      <c r="I40" s="32"/>
      <c r="J40" s="32"/>
      <c r="K40" s="34">
        <f t="shared" si="17"/>
        <v>150</v>
      </c>
      <c r="L40" s="34">
        <f t="shared" si="18"/>
        <v>150</v>
      </c>
      <c r="M40" s="34">
        <v>150</v>
      </c>
      <c r="N40" s="32"/>
      <c r="O40" s="32"/>
      <c r="P40" s="32"/>
      <c r="Q40" s="32"/>
      <c r="R40" s="32" t="s">
        <v>23</v>
      </c>
      <c r="S40" s="32"/>
    </row>
    <row r="41" spans="1:19" ht="42">
      <c r="A41" s="32" t="s">
        <v>26</v>
      </c>
      <c r="B41" s="33" t="s">
        <v>35</v>
      </c>
      <c r="C41" s="33" t="s">
        <v>19</v>
      </c>
      <c r="D41" s="34">
        <f t="shared" si="15"/>
        <v>150</v>
      </c>
      <c r="E41" s="34">
        <f t="shared" si="16"/>
        <v>150</v>
      </c>
      <c r="F41" s="34">
        <v>150</v>
      </c>
      <c r="G41" s="32"/>
      <c r="H41" s="32"/>
      <c r="I41" s="32"/>
      <c r="J41" s="32"/>
      <c r="K41" s="34">
        <f t="shared" si="17"/>
        <v>150</v>
      </c>
      <c r="L41" s="34">
        <f t="shared" si="18"/>
        <v>150</v>
      </c>
      <c r="M41" s="34">
        <v>150</v>
      </c>
      <c r="N41" s="32"/>
      <c r="O41" s="32"/>
      <c r="P41" s="32"/>
      <c r="Q41" s="32"/>
      <c r="R41" s="32" t="s">
        <v>26</v>
      </c>
      <c r="S41" s="32"/>
    </row>
    <row r="42" spans="1:19" ht="42">
      <c r="A42" s="32" t="s">
        <v>28</v>
      </c>
      <c r="B42" s="33" t="s">
        <v>35</v>
      </c>
      <c r="C42" s="33" t="s">
        <v>19</v>
      </c>
      <c r="D42" s="34">
        <f t="shared" si="15"/>
        <v>450</v>
      </c>
      <c r="E42" s="34">
        <f t="shared" si="16"/>
        <v>450</v>
      </c>
      <c r="F42" s="34">
        <v>450</v>
      </c>
      <c r="G42" s="32"/>
      <c r="H42" s="32"/>
      <c r="I42" s="32"/>
      <c r="J42" s="32"/>
      <c r="K42" s="34">
        <f t="shared" si="17"/>
        <v>450</v>
      </c>
      <c r="L42" s="34">
        <f t="shared" si="18"/>
        <v>450</v>
      </c>
      <c r="M42" s="34">
        <v>450</v>
      </c>
      <c r="N42" s="32"/>
      <c r="O42" s="32"/>
      <c r="P42" s="32"/>
      <c r="Q42" s="32"/>
      <c r="R42" s="32" t="s">
        <v>28</v>
      </c>
      <c r="S42" s="32"/>
    </row>
    <row r="43" spans="1:19" ht="42">
      <c r="A43" s="35" t="s">
        <v>29</v>
      </c>
      <c r="B43" s="36" t="s">
        <v>35</v>
      </c>
      <c r="C43" s="36" t="s">
        <v>19</v>
      </c>
      <c r="D43" s="37">
        <f t="shared" si="15"/>
        <v>1350</v>
      </c>
      <c r="E43" s="37">
        <f t="shared" si="16"/>
        <v>1350</v>
      </c>
      <c r="F43" s="37">
        <v>1350</v>
      </c>
      <c r="G43" s="35"/>
      <c r="H43" s="35"/>
      <c r="I43" s="35"/>
      <c r="J43" s="35"/>
      <c r="K43" s="37">
        <f t="shared" si="17"/>
        <v>1350</v>
      </c>
      <c r="L43" s="37">
        <f t="shared" si="18"/>
        <v>1350</v>
      </c>
      <c r="M43" s="37">
        <v>1350</v>
      </c>
      <c r="N43" s="35"/>
      <c r="O43" s="35"/>
      <c r="P43" s="35"/>
      <c r="Q43" s="35"/>
      <c r="R43" s="35" t="s">
        <v>29</v>
      </c>
      <c r="S43" s="35"/>
    </row>
    <row r="44" spans="1:19" ht="48" customHeight="1">
      <c r="A44" s="77" t="s">
        <v>36</v>
      </c>
      <c r="B44" s="78"/>
      <c r="C44" s="38"/>
      <c r="D44" s="39">
        <f>SUM(D38:D43)</f>
        <v>3000</v>
      </c>
      <c r="E44" s="39">
        <f>SUM(E38:E43)</f>
        <v>3000</v>
      </c>
      <c r="F44" s="39">
        <f>SUM(F38:F43)</f>
        <v>3000</v>
      </c>
      <c r="G44" s="38"/>
      <c r="H44" s="38"/>
      <c r="I44" s="38"/>
      <c r="J44" s="38"/>
      <c r="K44" s="39">
        <f t="shared" ref="K44:M44" si="19">SUM(K38:K43)</f>
        <v>3000</v>
      </c>
      <c r="L44" s="39">
        <f t="shared" si="19"/>
        <v>3000</v>
      </c>
      <c r="M44" s="39">
        <f t="shared" si="19"/>
        <v>3000</v>
      </c>
      <c r="N44" s="38"/>
      <c r="O44" s="38"/>
      <c r="P44" s="38"/>
      <c r="Q44" s="38"/>
      <c r="R44" s="49"/>
      <c r="S44" s="48"/>
    </row>
    <row r="45" spans="1:19" ht="31.5">
      <c r="A45" s="44" t="s">
        <v>17</v>
      </c>
      <c r="B45" s="45" t="s">
        <v>37</v>
      </c>
      <c r="C45" s="45" t="s">
        <v>19</v>
      </c>
      <c r="D45" s="46">
        <f>E45+J45</f>
        <v>3307</v>
      </c>
      <c r="E45" s="46">
        <f>F45+G45+H45+I45</f>
        <v>1693.73</v>
      </c>
      <c r="F45" s="44">
        <v>316.33</v>
      </c>
      <c r="G45" s="44"/>
      <c r="H45" s="44"/>
      <c r="I45" s="44">
        <v>1377.4</v>
      </c>
      <c r="J45" s="44">
        <v>1613.27</v>
      </c>
      <c r="K45" s="46">
        <f>L45+Q45</f>
        <v>1289</v>
      </c>
      <c r="L45" s="46">
        <f>M45+N45+O45+P45</f>
        <v>1289</v>
      </c>
      <c r="M45" s="13"/>
      <c r="N45" s="13"/>
      <c r="O45" s="13"/>
      <c r="P45" s="13">
        <v>1289</v>
      </c>
      <c r="Q45" s="44"/>
      <c r="R45" s="44" t="s">
        <v>17</v>
      </c>
      <c r="S45" s="44"/>
    </row>
    <row r="46" spans="1:19" ht="30" customHeight="1">
      <c r="A46" s="77" t="s">
        <v>38</v>
      </c>
      <c r="B46" s="78"/>
      <c r="C46" s="43"/>
      <c r="D46" s="39">
        <f>SUM(D45:D45)</f>
        <v>3307</v>
      </c>
      <c r="E46" s="39">
        <f t="shared" ref="E46:J46" si="20">SUM(E45:E45)</f>
        <v>1693.73</v>
      </c>
      <c r="F46" s="39">
        <f t="shared" si="20"/>
        <v>316.33</v>
      </c>
      <c r="G46" s="39"/>
      <c r="H46" s="39"/>
      <c r="I46" s="39">
        <f t="shared" si="20"/>
        <v>1377.4</v>
      </c>
      <c r="J46" s="39">
        <f t="shared" si="20"/>
        <v>1613.27</v>
      </c>
      <c r="K46" s="39">
        <f>SUM(K45:K45)</f>
        <v>1289</v>
      </c>
      <c r="L46" s="39">
        <f>SUM(L45:L45)</f>
        <v>1289</v>
      </c>
      <c r="M46" s="39"/>
      <c r="N46" s="39"/>
      <c r="O46" s="39"/>
      <c r="P46" s="39">
        <f>SUM(P45:P45)</f>
        <v>1289</v>
      </c>
      <c r="Q46" s="39"/>
      <c r="R46" s="38"/>
      <c r="S46" s="48"/>
    </row>
    <row r="47" spans="1:19" ht="31.5">
      <c r="A47" s="44" t="s">
        <v>17</v>
      </c>
      <c r="B47" s="45" t="s">
        <v>39</v>
      </c>
      <c r="C47" s="45" t="s">
        <v>19</v>
      </c>
      <c r="D47" s="46">
        <f>E47+J47</f>
        <v>3668.36</v>
      </c>
      <c r="E47" s="46">
        <f>F47+G47+H47+I47</f>
        <v>992.6</v>
      </c>
      <c r="F47" s="46"/>
      <c r="G47" s="46"/>
      <c r="H47" s="46"/>
      <c r="I47" s="46">
        <v>992.6</v>
      </c>
      <c r="J47" s="44">
        <v>2675.76</v>
      </c>
      <c r="K47" s="46">
        <f>L47+Q47</f>
        <v>3668.38</v>
      </c>
      <c r="L47" s="46">
        <f>M47+N47+O47+P47</f>
        <v>589</v>
      </c>
      <c r="M47" s="13">
        <v>589</v>
      </c>
      <c r="N47" s="13"/>
      <c r="O47" s="13"/>
      <c r="P47" s="13"/>
      <c r="Q47" s="13">
        <v>3079.38</v>
      </c>
      <c r="R47" s="44" t="s">
        <v>17</v>
      </c>
      <c r="S47" s="44"/>
    </row>
    <row r="48" spans="1:19" ht="26.1" customHeight="1">
      <c r="A48" s="77" t="s">
        <v>40</v>
      </c>
      <c r="B48" s="78"/>
      <c r="C48" s="43"/>
      <c r="D48" s="39">
        <f>SUM(D47:D47)</f>
        <v>3668.36</v>
      </c>
      <c r="E48" s="39">
        <f>SUM(E47:E47)</f>
        <v>992.6</v>
      </c>
      <c r="F48" s="39"/>
      <c r="G48" s="39"/>
      <c r="H48" s="39"/>
      <c r="I48" s="39">
        <f>SUM(I47:I47)</f>
        <v>992.6</v>
      </c>
      <c r="J48" s="39">
        <f>SUM(J47:J47)</f>
        <v>2675.76</v>
      </c>
      <c r="K48" s="39">
        <f>SUM(K47:K47)</f>
        <v>3668.38</v>
      </c>
      <c r="L48" s="39">
        <f t="shared" ref="L48:Q48" si="21">SUM(L47:L47)</f>
        <v>589</v>
      </c>
      <c r="M48" s="39">
        <f t="shared" si="21"/>
        <v>589</v>
      </c>
      <c r="N48" s="39"/>
      <c r="O48" s="39"/>
      <c r="P48" s="39"/>
      <c r="Q48" s="39">
        <f t="shared" si="21"/>
        <v>3079.38</v>
      </c>
      <c r="R48" s="50"/>
      <c r="S48" s="51"/>
    </row>
    <row r="49" spans="1:19" ht="31.5">
      <c r="A49" s="40" t="s">
        <v>17</v>
      </c>
      <c r="B49" s="41" t="s">
        <v>41</v>
      </c>
      <c r="C49" s="41" t="s">
        <v>19</v>
      </c>
      <c r="D49" s="42">
        <f>E49+J49</f>
        <v>400</v>
      </c>
      <c r="E49" s="42"/>
      <c r="F49" s="42"/>
      <c r="G49" s="42"/>
      <c r="H49" s="42"/>
      <c r="I49" s="42"/>
      <c r="J49" s="42">
        <v>400</v>
      </c>
      <c r="K49" s="42"/>
      <c r="L49" s="42"/>
      <c r="M49" s="42"/>
      <c r="N49" s="42"/>
      <c r="O49" s="42"/>
      <c r="P49" s="42"/>
      <c r="Q49" s="42"/>
      <c r="R49" s="52" t="s">
        <v>17</v>
      </c>
      <c r="S49" s="32" t="s">
        <v>42</v>
      </c>
    </row>
    <row r="50" spans="1:19" ht="31.5">
      <c r="A50" s="32" t="s">
        <v>17</v>
      </c>
      <c r="B50" s="33" t="s">
        <v>41</v>
      </c>
      <c r="C50" s="33" t="s">
        <v>19</v>
      </c>
      <c r="D50" s="34">
        <f>E50+J50</f>
        <v>100</v>
      </c>
      <c r="E50" s="34"/>
      <c r="F50" s="34"/>
      <c r="G50" s="34"/>
      <c r="H50" s="34"/>
      <c r="I50" s="34"/>
      <c r="J50" s="34">
        <v>100</v>
      </c>
      <c r="K50" s="34"/>
      <c r="L50" s="34"/>
      <c r="M50" s="34"/>
      <c r="N50" s="34"/>
      <c r="O50" s="34"/>
      <c r="P50" s="34"/>
      <c r="Q50" s="34"/>
      <c r="R50" s="53" t="s">
        <v>20</v>
      </c>
      <c r="S50" s="32" t="s">
        <v>42</v>
      </c>
    </row>
    <row r="51" spans="1:19" ht="31.5">
      <c r="A51" s="32" t="s">
        <v>17</v>
      </c>
      <c r="B51" s="33" t="s">
        <v>41</v>
      </c>
      <c r="C51" s="33" t="s">
        <v>19</v>
      </c>
      <c r="D51" s="34">
        <f t="shared" ref="D51:D59" si="22">E51+J51</f>
        <v>100</v>
      </c>
      <c r="E51" s="34"/>
      <c r="F51" s="34"/>
      <c r="G51" s="34"/>
      <c r="H51" s="34"/>
      <c r="I51" s="34"/>
      <c r="J51" s="34">
        <v>100</v>
      </c>
      <c r="K51" s="34"/>
      <c r="L51" s="34"/>
      <c r="M51" s="34"/>
      <c r="N51" s="34"/>
      <c r="O51" s="34"/>
      <c r="P51" s="34"/>
      <c r="Q51" s="34"/>
      <c r="R51" s="53" t="s">
        <v>21</v>
      </c>
      <c r="S51" s="32" t="s">
        <v>42</v>
      </c>
    </row>
    <row r="52" spans="1:19" ht="31.5">
      <c r="A52" s="32" t="s">
        <v>17</v>
      </c>
      <c r="B52" s="33" t="s">
        <v>41</v>
      </c>
      <c r="C52" s="33" t="s">
        <v>19</v>
      </c>
      <c r="D52" s="34">
        <f t="shared" si="22"/>
        <v>100</v>
      </c>
      <c r="E52" s="34"/>
      <c r="F52" s="34"/>
      <c r="G52" s="34"/>
      <c r="H52" s="34"/>
      <c r="I52" s="34"/>
      <c r="J52" s="34">
        <v>100</v>
      </c>
      <c r="K52" s="34"/>
      <c r="L52" s="34"/>
      <c r="M52" s="34"/>
      <c r="N52" s="34"/>
      <c r="O52" s="34"/>
      <c r="P52" s="34"/>
      <c r="Q52" s="34"/>
      <c r="R52" s="53" t="s">
        <v>22</v>
      </c>
      <c r="S52" s="32" t="s">
        <v>42</v>
      </c>
    </row>
    <row r="53" spans="1:19" ht="31.5">
      <c r="A53" s="32" t="s">
        <v>17</v>
      </c>
      <c r="B53" s="33" t="s">
        <v>41</v>
      </c>
      <c r="C53" s="33" t="s">
        <v>19</v>
      </c>
      <c r="D53" s="34">
        <f t="shared" si="22"/>
        <v>100</v>
      </c>
      <c r="E53" s="34"/>
      <c r="F53" s="34"/>
      <c r="G53" s="34"/>
      <c r="H53" s="34"/>
      <c r="I53" s="34"/>
      <c r="J53" s="34">
        <v>100</v>
      </c>
      <c r="K53" s="34"/>
      <c r="L53" s="34"/>
      <c r="M53" s="34"/>
      <c r="N53" s="34"/>
      <c r="O53" s="34"/>
      <c r="P53" s="34"/>
      <c r="Q53" s="34"/>
      <c r="R53" s="53" t="s">
        <v>23</v>
      </c>
      <c r="S53" s="32" t="s">
        <v>42</v>
      </c>
    </row>
    <row r="54" spans="1:19" ht="31.5">
      <c r="A54" s="32" t="s">
        <v>17</v>
      </c>
      <c r="B54" s="33" t="s">
        <v>41</v>
      </c>
      <c r="C54" s="33" t="s">
        <v>19</v>
      </c>
      <c r="D54" s="34">
        <f t="shared" si="22"/>
        <v>100</v>
      </c>
      <c r="E54" s="34"/>
      <c r="F54" s="34"/>
      <c r="G54" s="34"/>
      <c r="H54" s="34"/>
      <c r="I54" s="34"/>
      <c r="J54" s="34">
        <v>100</v>
      </c>
      <c r="K54" s="34"/>
      <c r="L54" s="34"/>
      <c r="M54" s="34"/>
      <c r="N54" s="34"/>
      <c r="O54" s="34"/>
      <c r="P54" s="34"/>
      <c r="Q54" s="34"/>
      <c r="R54" s="53" t="s">
        <v>24</v>
      </c>
      <c r="S54" s="32" t="s">
        <v>42</v>
      </c>
    </row>
    <row r="55" spans="1:19" ht="31.5">
      <c r="A55" s="32" t="s">
        <v>17</v>
      </c>
      <c r="B55" s="33" t="s">
        <v>41</v>
      </c>
      <c r="C55" s="33" t="s">
        <v>19</v>
      </c>
      <c r="D55" s="34">
        <f t="shared" si="22"/>
        <v>300</v>
      </c>
      <c r="E55" s="34"/>
      <c r="F55" s="34"/>
      <c r="G55" s="34"/>
      <c r="H55" s="34"/>
      <c r="I55" s="34"/>
      <c r="J55" s="34">
        <v>300</v>
      </c>
      <c r="K55" s="34"/>
      <c r="L55" s="34"/>
      <c r="M55" s="34"/>
      <c r="N55" s="34"/>
      <c r="O55" s="34"/>
      <c r="P55" s="34"/>
      <c r="Q55" s="34"/>
      <c r="R55" s="53" t="s">
        <v>25</v>
      </c>
      <c r="S55" s="32" t="s">
        <v>42</v>
      </c>
    </row>
    <row r="56" spans="1:19" ht="31.5">
      <c r="A56" s="32" t="s">
        <v>17</v>
      </c>
      <c r="B56" s="33" t="s">
        <v>41</v>
      </c>
      <c r="C56" s="33" t="s">
        <v>19</v>
      </c>
      <c r="D56" s="34">
        <f t="shared" si="22"/>
        <v>100</v>
      </c>
      <c r="E56" s="34"/>
      <c r="F56" s="34"/>
      <c r="G56" s="34"/>
      <c r="H56" s="34"/>
      <c r="I56" s="34"/>
      <c r="J56" s="34">
        <v>100</v>
      </c>
      <c r="K56" s="34"/>
      <c r="L56" s="34"/>
      <c r="M56" s="34"/>
      <c r="N56" s="34"/>
      <c r="O56" s="34"/>
      <c r="P56" s="34"/>
      <c r="Q56" s="34"/>
      <c r="R56" s="53" t="s">
        <v>26</v>
      </c>
      <c r="S56" s="32" t="s">
        <v>42</v>
      </c>
    </row>
    <row r="57" spans="1:19" ht="31.5">
      <c r="A57" s="32" t="s">
        <v>17</v>
      </c>
      <c r="B57" s="33" t="s">
        <v>41</v>
      </c>
      <c r="C57" s="33" t="s">
        <v>19</v>
      </c>
      <c r="D57" s="34">
        <f t="shared" si="22"/>
        <v>100</v>
      </c>
      <c r="E57" s="34"/>
      <c r="F57" s="34"/>
      <c r="G57" s="34"/>
      <c r="H57" s="34"/>
      <c r="I57" s="34"/>
      <c r="J57" s="34">
        <v>100</v>
      </c>
      <c r="K57" s="34"/>
      <c r="L57" s="34"/>
      <c r="M57" s="34"/>
      <c r="N57" s="34"/>
      <c r="O57" s="34"/>
      <c r="P57" s="34"/>
      <c r="Q57" s="34"/>
      <c r="R57" s="53" t="s">
        <v>27</v>
      </c>
      <c r="S57" s="32" t="s">
        <v>42</v>
      </c>
    </row>
    <row r="58" spans="1:19" ht="31.5">
      <c r="A58" s="32" t="s">
        <v>17</v>
      </c>
      <c r="B58" s="33" t="s">
        <v>41</v>
      </c>
      <c r="C58" s="33" t="s">
        <v>19</v>
      </c>
      <c r="D58" s="34">
        <f t="shared" si="22"/>
        <v>100</v>
      </c>
      <c r="E58" s="34"/>
      <c r="F58" s="34"/>
      <c r="G58" s="34"/>
      <c r="H58" s="34"/>
      <c r="I58" s="34"/>
      <c r="J58" s="34">
        <v>100</v>
      </c>
      <c r="K58" s="34"/>
      <c r="L58" s="34"/>
      <c r="M58" s="34"/>
      <c r="N58" s="34"/>
      <c r="O58" s="34"/>
      <c r="P58" s="34"/>
      <c r="Q58" s="34"/>
      <c r="R58" s="53" t="s">
        <v>28</v>
      </c>
      <c r="S58" s="32" t="s">
        <v>42</v>
      </c>
    </row>
    <row r="59" spans="1:19" ht="31.5">
      <c r="A59" s="35" t="s">
        <v>17</v>
      </c>
      <c r="B59" s="36" t="s">
        <v>41</v>
      </c>
      <c r="C59" s="36" t="s">
        <v>19</v>
      </c>
      <c r="D59" s="37">
        <f t="shared" si="22"/>
        <v>100</v>
      </c>
      <c r="E59" s="37"/>
      <c r="F59" s="37"/>
      <c r="G59" s="37"/>
      <c r="H59" s="37"/>
      <c r="I59" s="37"/>
      <c r="J59" s="37">
        <v>100</v>
      </c>
      <c r="K59" s="37"/>
      <c r="L59" s="37"/>
      <c r="M59" s="37"/>
      <c r="N59" s="37"/>
      <c r="O59" s="37"/>
      <c r="P59" s="37"/>
      <c r="Q59" s="37"/>
      <c r="R59" s="54" t="s">
        <v>29</v>
      </c>
      <c r="S59" s="35" t="s">
        <v>42</v>
      </c>
    </row>
    <row r="60" spans="1:19" ht="26.1" customHeight="1">
      <c r="A60" s="77" t="s">
        <v>43</v>
      </c>
      <c r="B60" s="78"/>
      <c r="C60" s="43"/>
      <c r="D60" s="39">
        <f>SUM(D49:D59)</f>
        <v>1600</v>
      </c>
      <c r="E60" s="39"/>
      <c r="F60" s="39"/>
      <c r="G60" s="39"/>
      <c r="H60" s="39"/>
      <c r="I60" s="39"/>
      <c r="J60" s="39">
        <f t="shared" ref="J60" si="23">SUM(J49:J59)</f>
        <v>1600</v>
      </c>
      <c r="K60" s="39"/>
      <c r="L60" s="39"/>
      <c r="M60" s="39"/>
      <c r="N60" s="39"/>
      <c r="O60" s="39"/>
      <c r="P60" s="39"/>
      <c r="Q60" s="39"/>
      <c r="R60" s="50"/>
      <c r="S60" s="55"/>
    </row>
    <row r="61" spans="1:19" ht="31.5">
      <c r="A61" s="40" t="s">
        <v>44</v>
      </c>
      <c r="B61" s="41" t="s">
        <v>45</v>
      </c>
      <c r="C61" s="41" t="s">
        <v>19</v>
      </c>
      <c r="D61" s="42">
        <f t="shared" ref="D61:D66" si="24">E61+J61</f>
        <v>100</v>
      </c>
      <c r="E61" s="42">
        <f t="shared" ref="E61:E66" si="25">F61+G61+H61+I61</f>
        <v>100</v>
      </c>
      <c r="F61" s="42"/>
      <c r="G61" s="42"/>
      <c r="H61" s="42">
        <v>100</v>
      </c>
      <c r="I61" s="42"/>
      <c r="J61" s="47"/>
      <c r="K61" s="42">
        <f t="shared" ref="K61:K66" si="26">L61+Q61</f>
        <v>100</v>
      </c>
      <c r="L61" s="42">
        <f t="shared" ref="L61:L66" si="27">M61+N61+O61+P61</f>
        <v>100</v>
      </c>
      <c r="M61" s="42"/>
      <c r="N61" s="42"/>
      <c r="O61" s="42">
        <v>100</v>
      </c>
      <c r="P61" s="42"/>
      <c r="Q61" s="47"/>
      <c r="R61" s="40" t="s">
        <v>24</v>
      </c>
      <c r="S61" s="40"/>
    </row>
    <row r="62" spans="1:19" ht="31.5">
      <c r="A62" s="32" t="s">
        <v>46</v>
      </c>
      <c r="B62" s="33" t="s">
        <v>45</v>
      </c>
      <c r="C62" s="33" t="s">
        <v>19</v>
      </c>
      <c r="D62" s="34">
        <f t="shared" si="24"/>
        <v>100</v>
      </c>
      <c r="E62" s="34">
        <f t="shared" si="25"/>
        <v>100</v>
      </c>
      <c r="F62" s="34"/>
      <c r="G62" s="34"/>
      <c r="H62" s="34">
        <v>100</v>
      </c>
      <c r="I62" s="34"/>
      <c r="J62" s="23"/>
      <c r="K62" s="42">
        <f t="shared" si="26"/>
        <v>100</v>
      </c>
      <c r="L62" s="42">
        <f t="shared" si="27"/>
        <v>100</v>
      </c>
      <c r="M62" s="34"/>
      <c r="N62" s="34"/>
      <c r="O62" s="34">
        <v>100</v>
      </c>
      <c r="P62" s="34"/>
      <c r="Q62" s="23"/>
      <c r="R62" s="32" t="s">
        <v>25</v>
      </c>
      <c r="S62" s="32"/>
    </row>
    <row r="63" spans="1:19" ht="31.5">
      <c r="A63" s="32" t="s">
        <v>47</v>
      </c>
      <c r="B63" s="33" t="s">
        <v>45</v>
      </c>
      <c r="C63" s="33" t="s">
        <v>19</v>
      </c>
      <c r="D63" s="34">
        <f t="shared" si="24"/>
        <v>100</v>
      </c>
      <c r="E63" s="34">
        <f t="shared" si="25"/>
        <v>100</v>
      </c>
      <c r="F63" s="34"/>
      <c r="G63" s="34"/>
      <c r="H63" s="34">
        <v>100</v>
      </c>
      <c r="I63" s="34"/>
      <c r="J63" s="23"/>
      <c r="K63" s="42">
        <f t="shared" si="26"/>
        <v>100</v>
      </c>
      <c r="L63" s="42">
        <f t="shared" si="27"/>
        <v>100</v>
      </c>
      <c r="M63" s="34"/>
      <c r="N63" s="34"/>
      <c r="O63" s="34">
        <v>100</v>
      </c>
      <c r="P63" s="34"/>
      <c r="Q63" s="23"/>
      <c r="R63" s="32" t="s">
        <v>20</v>
      </c>
      <c r="S63" s="32"/>
    </row>
    <row r="64" spans="1:19" ht="31.5">
      <c r="A64" s="32" t="s">
        <v>48</v>
      </c>
      <c r="B64" s="33" t="s">
        <v>45</v>
      </c>
      <c r="C64" s="33" t="s">
        <v>19</v>
      </c>
      <c r="D64" s="34">
        <f t="shared" si="24"/>
        <v>100</v>
      </c>
      <c r="E64" s="34">
        <f t="shared" si="25"/>
        <v>100</v>
      </c>
      <c r="F64" s="34"/>
      <c r="G64" s="34"/>
      <c r="H64" s="34">
        <v>100</v>
      </c>
      <c r="I64" s="34"/>
      <c r="J64" s="23"/>
      <c r="K64" s="42">
        <f t="shared" si="26"/>
        <v>100</v>
      </c>
      <c r="L64" s="42">
        <f t="shared" si="27"/>
        <v>100</v>
      </c>
      <c r="M64" s="34"/>
      <c r="N64" s="34"/>
      <c r="O64" s="34">
        <v>100</v>
      </c>
      <c r="P64" s="34"/>
      <c r="Q64" s="23"/>
      <c r="R64" s="32" t="s">
        <v>29</v>
      </c>
      <c r="S64" s="32"/>
    </row>
    <row r="65" spans="1:19" ht="31.5">
      <c r="A65" s="32" t="s">
        <v>49</v>
      </c>
      <c r="B65" s="33" t="s">
        <v>45</v>
      </c>
      <c r="C65" s="33" t="s">
        <v>19</v>
      </c>
      <c r="D65" s="34">
        <f t="shared" si="24"/>
        <v>100</v>
      </c>
      <c r="E65" s="34">
        <f t="shared" si="25"/>
        <v>100</v>
      </c>
      <c r="F65" s="34"/>
      <c r="G65" s="34"/>
      <c r="H65" s="34">
        <v>100</v>
      </c>
      <c r="I65" s="34"/>
      <c r="J65" s="23"/>
      <c r="K65" s="42">
        <f t="shared" si="26"/>
        <v>100</v>
      </c>
      <c r="L65" s="42">
        <f t="shared" si="27"/>
        <v>100</v>
      </c>
      <c r="M65" s="34"/>
      <c r="N65" s="34"/>
      <c r="O65" s="34">
        <v>100</v>
      </c>
      <c r="P65" s="34"/>
      <c r="Q65" s="23"/>
      <c r="R65" s="32" t="s">
        <v>26</v>
      </c>
      <c r="S65" s="32"/>
    </row>
    <row r="66" spans="1:19" ht="31.5">
      <c r="A66" s="35" t="s">
        <v>50</v>
      </c>
      <c r="B66" s="36" t="s">
        <v>45</v>
      </c>
      <c r="C66" s="36" t="s">
        <v>19</v>
      </c>
      <c r="D66" s="37">
        <f t="shared" si="24"/>
        <v>100</v>
      </c>
      <c r="E66" s="37">
        <f t="shared" si="25"/>
        <v>100</v>
      </c>
      <c r="F66" s="37"/>
      <c r="G66" s="37"/>
      <c r="H66" s="37">
        <v>100</v>
      </c>
      <c r="I66" s="37"/>
      <c r="J66" s="66"/>
      <c r="K66" s="42">
        <f t="shared" si="26"/>
        <v>100</v>
      </c>
      <c r="L66" s="42">
        <f t="shared" si="27"/>
        <v>100</v>
      </c>
      <c r="M66" s="37"/>
      <c r="N66" s="37"/>
      <c r="O66" s="37">
        <v>100</v>
      </c>
      <c r="P66" s="37"/>
      <c r="Q66" s="66"/>
      <c r="R66" s="35" t="s">
        <v>28</v>
      </c>
      <c r="S66" s="35"/>
    </row>
    <row r="67" spans="1:19" ht="36.950000000000003" customHeight="1">
      <c r="A67" s="77" t="s">
        <v>51</v>
      </c>
      <c r="B67" s="78"/>
      <c r="C67" s="43"/>
      <c r="D67" s="39">
        <f>SUM(D61:D66)</f>
        <v>600</v>
      </c>
      <c r="E67" s="39">
        <f>SUM(E61:E66)</f>
        <v>600</v>
      </c>
      <c r="F67" s="39"/>
      <c r="G67" s="39"/>
      <c r="H67" s="39">
        <f>SUM(H61:H66)</f>
        <v>600</v>
      </c>
      <c r="I67" s="39"/>
      <c r="J67" s="39"/>
      <c r="K67" s="39">
        <f>SUM(K61:K66)</f>
        <v>600</v>
      </c>
      <c r="L67" s="39">
        <f>SUM(L61:L66)</f>
        <v>600</v>
      </c>
      <c r="M67" s="39"/>
      <c r="N67" s="39"/>
      <c r="O67" s="39">
        <f>SUM(O61:O66)</f>
        <v>600</v>
      </c>
      <c r="P67" s="39"/>
      <c r="Q67" s="39"/>
      <c r="R67" s="38"/>
      <c r="S67" s="69"/>
    </row>
    <row r="68" spans="1:19" ht="42">
      <c r="A68" s="40" t="s">
        <v>47</v>
      </c>
      <c r="B68" s="41" t="s">
        <v>52</v>
      </c>
      <c r="C68" s="41" t="s">
        <v>19</v>
      </c>
      <c r="D68" s="42">
        <f>E68+J68</f>
        <v>100</v>
      </c>
      <c r="E68" s="42">
        <f>F68+G68+H68+I68</f>
        <v>100</v>
      </c>
      <c r="F68" s="42"/>
      <c r="G68" s="42"/>
      <c r="H68" s="42"/>
      <c r="I68" s="42">
        <v>100</v>
      </c>
      <c r="J68" s="42"/>
      <c r="K68" s="42">
        <f>L68+Q68</f>
        <v>100</v>
      </c>
      <c r="L68" s="42">
        <f>M68+N68+O68+P68</f>
        <v>100</v>
      </c>
      <c r="M68" s="42"/>
      <c r="N68" s="42"/>
      <c r="O68" s="42"/>
      <c r="P68" s="42">
        <v>100</v>
      </c>
      <c r="Q68" s="42"/>
      <c r="R68" s="40" t="s">
        <v>20</v>
      </c>
      <c r="S68" s="40"/>
    </row>
    <row r="69" spans="1:19" ht="42">
      <c r="A69" s="32" t="s">
        <v>53</v>
      </c>
      <c r="B69" s="33" t="s">
        <v>52</v>
      </c>
      <c r="C69" s="33" t="s">
        <v>19</v>
      </c>
      <c r="D69" s="34">
        <f t="shared" ref="D69:D77" si="28">E69+J69</f>
        <v>100</v>
      </c>
      <c r="E69" s="34">
        <f t="shared" ref="E69:E77" si="29">F69+G69+H69+I69</f>
        <v>100</v>
      </c>
      <c r="F69" s="34"/>
      <c r="G69" s="34"/>
      <c r="H69" s="34"/>
      <c r="I69" s="34">
        <v>100</v>
      </c>
      <c r="J69" s="34"/>
      <c r="K69" s="42">
        <f t="shared" ref="K69:K77" si="30">L69+Q69</f>
        <v>100</v>
      </c>
      <c r="L69" s="42">
        <f t="shared" ref="L69:L77" si="31">M69+N69+O69+P69</f>
        <v>100</v>
      </c>
      <c r="M69" s="34"/>
      <c r="N69" s="34"/>
      <c r="O69" s="34"/>
      <c r="P69" s="34">
        <v>100</v>
      </c>
      <c r="Q69" s="34"/>
      <c r="R69" s="32" t="s">
        <v>23</v>
      </c>
      <c r="S69" s="32"/>
    </row>
    <row r="70" spans="1:19" ht="42">
      <c r="A70" s="32" t="s">
        <v>46</v>
      </c>
      <c r="B70" s="33" t="s">
        <v>52</v>
      </c>
      <c r="C70" s="33" t="s">
        <v>19</v>
      </c>
      <c r="D70" s="34">
        <f t="shared" si="28"/>
        <v>100</v>
      </c>
      <c r="E70" s="34">
        <f t="shared" si="29"/>
        <v>100</v>
      </c>
      <c r="F70" s="34"/>
      <c r="G70" s="34"/>
      <c r="H70" s="34"/>
      <c r="I70" s="34">
        <v>100</v>
      </c>
      <c r="J70" s="34"/>
      <c r="K70" s="42">
        <f t="shared" si="30"/>
        <v>100</v>
      </c>
      <c r="L70" s="42">
        <f t="shared" si="31"/>
        <v>100</v>
      </c>
      <c r="M70" s="34"/>
      <c r="N70" s="34"/>
      <c r="O70" s="34"/>
      <c r="P70" s="34">
        <v>100</v>
      </c>
      <c r="Q70" s="34"/>
      <c r="R70" s="32" t="s">
        <v>25</v>
      </c>
      <c r="S70" s="32"/>
    </row>
    <row r="71" spans="1:19" ht="42">
      <c r="A71" s="32" t="s">
        <v>48</v>
      </c>
      <c r="B71" s="33" t="s">
        <v>52</v>
      </c>
      <c r="C71" s="33" t="s">
        <v>19</v>
      </c>
      <c r="D71" s="34">
        <f t="shared" si="28"/>
        <v>100</v>
      </c>
      <c r="E71" s="34">
        <f t="shared" si="29"/>
        <v>100</v>
      </c>
      <c r="F71" s="34"/>
      <c r="G71" s="34"/>
      <c r="H71" s="34"/>
      <c r="I71" s="34">
        <v>100</v>
      </c>
      <c r="J71" s="34"/>
      <c r="K71" s="42">
        <f t="shared" si="30"/>
        <v>100</v>
      </c>
      <c r="L71" s="42">
        <f t="shared" si="31"/>
        <v>100</v>
      </c>
      <c r="M71" s="34"/>
      <c r="N71" s="34"/>
      <c r="O71" s="34"/>
      <c r="P71" s="34">
        <v>100</v>
      </c>
      <c r="Q71" s="34"/>
      <c r="R71" s="32" t="s">
        <v>29</v>
      </c>
      <c r="S71" s="32"/>
    </row>
    <row r="72" spans="1:19" ht="42">
      <c r="A72" s="32" t="s">
        <v>54</v>
      </c>
      <c r="B72" s="33" t="s">
        <v>52</v>
      </c>
      <c r="C72" s="33" t="s">
        <v>19</v>
      </c>
      <c r="D72" s="34">
        <f t="shared" si="28"/>
        <v>100</v>
      </c>
      <c r="E72" s="34">
        <f t="shared" si="29"/>
        <v>100</v>
      </c>
      <c r="F72" s="34"/>
      <c r="G72" s="34"/>
      <c r="H72" s="34"/>
      <c r="I72" s="34">
        <v>100</v>
      </c>
      <c r="J72" s="34"/>
      <c r="K72" s="42">
        <f t="shared" si="30"/>
        <v>100</v>
      </c>
      <c r="L72" s="42">
        <f t="shared" si="31"/>
        <v>100</v>
      </c>
      <c r="M72" s="34"/>
      <c r="N72" s="34"/>
      <c r="O72" s="34"/>
      <c r="P72" s="34">
        <v>100</v>
      </c>
      <c r="Q72" s="34"/>
      <c r="R72" s="32" t="s">
        <v>22</v>
      </c>
      <c r="S72" s="32"/>
    </row>
    <row r="73" spans="1:19" ht="42">
      <c r="A73" s="32" t="s">
        <v>50</v>
      </c>
      <c r="B73" s="33" t="s">
        <v>52</v>
      </c>
      <c r="C73" s="33" t="s">
        <v>19</v>
      </c>
      <c r="D73" s="34">
        <f t="shared" si="28"/>
        <v>100</v>
      </c>
      <c r="E73" s="34">
        <f t="shared" si="29"/>
        <v>100</v>
      </c>
      <c r="F73" s="34"/>
      <c r="G73" s="34"/>
      <c r="H73" s="34"/>
      <c r="I73" s="34">
        <v>100</v>
      </c>
      <c r="J73" s="34"/>
      <c r="K73" s="42">
        <f t="shared" si="30"/>
        <v>100</v>
      </c>
      <c r="L73" s="42">
        <f t="shared" si="31"/>
        <v>100</v>
      </c>
      <c r="M73" s="34"/>
      <c r="N73" s="34"/>
      <c r="O73" s="34"/>
      <c r="P73" s="34">
        <v>100</v>
      </c>
      <c r="Q73" s="34"/>
      <c r="R73" s="32" t="s">
        <v>28</v>
      </c>
      <c r="S73" s="32"/>
    </row>
    <row r="74" spans="1:19" ht="42">
      <c r="A74" s="32" t="s">
        <v>55</v>
      </c>
      <c r="B74" s="33" t="s">
        <v>52</v>
      </c>
      <c r="C74" s="33" t="s">
        <v>19</v>
      </c>
      <c r="D74" s="34">
        <f t="shared" si="28"/>
        <v>100</v>
      </c>
      <c r="E74" s="34">
        <f t="shared" si="29"/>
        <v>100</v>
      </c>
      <c r="F74" s="34"/>
      <c r="G74" s="34"/>
      <c r="H74" s="34"/>
      <c r="I74" s="34">
        <v>100</v>
      </c>
      <c r="J74" s="34"/>
      <c r="K74" s="42">
        <f t="shared" si="30"/>
        <v>100</v>
      </c>
      <c r="L74" s="42">
        <f t="shared" si="31"/>
        <v>100</v>
      </c>
      <c r="M74" s="34"/>
      <c r="N74" s="34"/>
      <c r="O74" s="34"/>
      <c r="P74" s="34">
        <v>100</v>
      </c>
      <c r="Q74" s="34"/>
      <c r="R74" s="32" t="s">
        <v>27</v>
      </c>
      <c r="S74" s="32"/>
    </row>
    <row r="75" spans="1:19" ht="42">
      <c r="A75" s="32" t="s">
        <v>44</v>
      </c>
      <c r="B75" s="33" t="s">
        <v>52</v>
      </c>
      <c r="C75" s="33" t="s">
        <v>19</v>
      </c>
      <c r="D75" s="34">
        <f t="shared" si="28"/>
        <v>100</v>
      </c>
      <c r="E75" s="34">
        <f t="shared" si="29"/>
        <v>100</v>
      </c>
      <c r="F75" s="34"/>
      <c r="G75" s="34"/>
      <c r="H75" s="34"/>
      <c r="I75" s="34">
        <v>100</v>
      </c>
      <c r="J75" s="34"/>
      <c r="K75" s="42">
        <f t="shared" si="30"/>
        <v>100</v>
      </c>
      <c r="L75" s="42">
        <f t="shared" si="31"/>
        <v>100</v>
      </c>
      <c r="M75" s="34"/>
      <c r="N75" s="34"/>
      <c r="O75" s="34"/>
      <c r="P75" s="34">
        <v>100</v>
      </c>
      <c r="Q75" s="34"/>
      <c r="R75" s="32" t="s">
        <v>24</v>
      </c>
      <c r="S75" s="32"/>
    </row>
    <row r="76" spans="1:19" ht="42">
      <c r="A76" s="32" t="s">
        <v>56</v>
      </c>
      <c r="B76" s="33" t="s">
        <v>52</v>
      </c>
      <c r="C76" s="33" t="s">
        <v>19</v>
      </c>
      <c r="D76" s="34">
        <f t="shared" si="28"/>
        <v>100</v>
      </c>
      <c r="E76" s="34">
        <f t="shared" si="29"/>
        <v>100</v>
      </c>
      <c r="F76" s="34"/>
      <c r="G76" s="34"/>
      <c r="H76" s="34"/>
      <c r="I76" s="34">
        <v>100</v>
      </c>
      <c r="J76" s="34"/>
      <c r="K76" s="42">
        <f t="shared" si="30"/>
        <v>100</v>
      </c>
      <c r="L76" s="42">
        <f t="shared" si="31"/>
        <v>100</v>
      </c>
      <c r="M76" s="34"/>
      <c r="N76" s="34"/>
      <c r="O76" s="34"/>
      <c r="P76" s="34">
        <v>100</v>
      </c>
      <c r="Q76" s="34"/>
      <c r="R76" s="32" t="s">
        <v>21</v>
      </c>
      <c r="S76" s="32"/>
    </row>
    <row r="77" spans="1:19" ht="42">
      <c r="A77" s="35" t="s">
        <v>49</v>
      </c>
      <c r="B77" s="36" t="s">
        <v>52</v>
      </c>
      <c r="C77" s="36" t="s">
        <v>19</v>
      </c>
      <c r="D77" s="37">
        <f t="shared" si="28"/>
        <v>100</v>
      </c>
      <c r="E77" s="37">
        <f t="shared" si="29"/>
        <v>100</v>
      </c>
      <c r="F77" s="37"/>
      <c r="G77" s="37"/>
      <c r="H77" s="37"/>
      <c r="I77" s="37">
        <v>100</v>
      </c>
      <c r="J77" s="37"/>
      <c r="K77" s="42">
        <f t="shared" si="30"/>
        <v>100</v>
      </c>
      <c r="L77" s="42">
        <f t="shared" si="31"/>
        <v>100</v>
      </c>
      <c r="M77" s="37"/>
      <c r="N77" s="37"/>
      <c r="O77" s="37"/>
      <c r="P77" s="37">
        <v>100</v>
      </c>
      <c r="Q77" s="37"/>
      <c r="R77" s="35" t="s">
        <v>26</v>
      </c>
      <c r="S77" s="35"/>
    </row>
    <row r="78" spans="1:19" ht="42" customHeight="1">
      <c r="A78" s="77" t="s">
        <v>57</v>
      </c>
      <c r="B78" s="78"/>
      <c r="C78" s="43"/>
      <c r="D78" s="39">
        <f>SUM(D68:D77)</f>
        <v>1000</v>
      </c>
      <c r="E78" s="39">
        <f>SUM(E68:E77)</f>
        <v>1000</v>
      </c>
      <c r="F78" s="39"/>
      <c r="G78" s="39"/>
      <c r="H78" s="39"/>
      <c r="I78" s="39">
        <f>SUM(I68:I77)</f>
        <v>1000</v>
      </c>
      <c r="J78" s="39"/>
      <c r="K78" s="39">
        <f>SUM(K68:K77)</f>
        <v>1000</v>
      </c>
      <c r="L78" s="39">
        <f>SUM(L68:L77)</f>
        <v>1000</v>
      </c>
      <c r="M78" s="39"/>
      <c r="N78" s="39"/>
      <c r="O78" s="39"/>
      <c r="P78" s="39">
        <f>SUM(P68:P77)</f>
        <v>1000</v>
      </c>
      <c r="Q78" s="39"/>
      <c r="R78" s="38"/>
      <c r="S78" s="69"/>
    </row>
    <row r="79" spans="1:19" ht="31.5">
      <c r="A79" s="44" t="s">
        <v>58</v>
      </c>
      <c r="B79" s="56" t="s">
        <v>59</v>
      </c>
      <c r="C79" s="45" t="s">
        <v>19</v>
      </c>
      <c r="D79" s="46">
        <f>E79+J79</f>
        <v>1200</v>
      </c>
      <c r="E79" s="44">
        <f>F79+G79+H79+I79</f>
        <v>1200</v>
      </c>
      <c r="F79" s="44">
        <v>1200</v>
      </c>
      <c r="G79" s="44"/>
      <c r="H79" s="44"/>
      <c r="I79" s="44"/>
      <c r="J79" s="44"/>
      <c r="K79" s="46">
        <f>L79+Q79</f>
        <v>850</v>
      </c>
      <c r="L79" s="44">
        <f>M79+N79+O79+P79</f>
        <v>850</v>
      </c>
      <c r="M79" s="44">
        <v>850</v>
      </c>
      <c r="N79" s="44"/>
      <c r="O79" s="44"/>
      <c r="P79" s="44"/>
      <c r="Q79" s="44"/>
      <c r="R79" s="44" t="s">
        <v>58</v>
      </c>
      <c r="S79" s="44"/>
    </row>
    <row r="80" spans="1:19" s="26" customFormat="1" ht="27.95" customHeight="1">
      <c r="A80" s="89" t="s">
        <v>60</v>
      </c>
      <c r="B80" s="91"/>
      <c r="C80" s="57"/>
      <c r="D80" s="39">
        <f>SUM(D79:D79)</f>
        <v>1200</v>
      </c>
      <c r="E80" s="39">
        <f>SUM(E79:E79)</f>
        <v>1200</v>
      </c>
      <c r="F80" s="39">
        <f>SUM(F79:F79)</f>
        <v>1200</v>
      </c>
      <c r="G80" s="38"/>
      <c r="H80" s="38"/>
      <c r="I80" s="38"/>
      <c r="J80" s="38"/>
      <c r="K80" s="39">
        <f t="shared" ref="K80:M80" si="32">SUM(K79:K79)</f>
        <v>850</v>
      </c>
      <c r="L80" s="39">
        <f t="shared" si="32"/>
        <v>850</v>
      </c>
      <c r="M80" s="39">
        <f t="shared" si="32"/>
        <v>850</v>
      </c>
      <c r="N80" s="38"/>
      <c r="O80" s="38"/>
      <c r="P80" s="38"/>
      <c r="Q80" s="38"/>
      <c r="R80" s="49"/>
      <c r="S80" s="69"/>
    </row>
    <row r="81" spans="1:19" s="26" customFormat="1" ht="31.5">
      <c r="A81" s="44" t="s">
        <v>58</v>
      </c>
      <c r="B81" s="45" t="s">
        <v>61</v>
      </c>
      <c r="C81" s="45" t="s">
        <v>19</v>
      </c>
      <c r="D81" s="46">
        <f>E81+J81</f>
        <v>270</v>
      </c>
      <c r="E81" s="46">
        <f>F81+G81+H81+I81</f>
        <v>270</v>
      </c>
      <c r="F81" s="46">
        <v>270</v>
      </c>
      <c r="G81" s="44"/>
      <c r="H81" s="44"/>
      <c r="I81" s="44"/>
      <c r="J81" s="44"/>
      <c r="K81" s="46">
        <v>620</v>
      </c>
      <c r="L81" s="46">
        <v>620</v>
      </c>
      <c r="M81" s="46">
        <v>620</v>
      </c>
      <c r="N81" s="44"/>
      <c r="O81" s="44"/>
      <c r="P81" s="44"/>
      <c r="Q81" s="44"/>
      <c r="R81" s="44" t="s">
        <v>58</v>
      </c>
      <c r="S81" s="44"/>
    </row>
    <row r="82" spans="1:19" s="26" customFormat="1" ht="27.95" customHeight="1">
      <c r="A82" s="89" t="s">
        <v>62</v>
      </c>
      <c r="B82" s="90"/>
      <c r="C82" s="57"/>
      <c r="D82" s="39">
        <f>SUM(D81:D81)</f>
        <v>270</v>
      </c>
      <c r="E82" s="39">
        <f>SUM(E81:E81)</f>
        <v>270</v>
      </c>
      <c r="F82" s="39">
        <f>SUM(F81:F81)</f>
        <v>270</v>
      </c>
      <c r="G82" s="39"/>
      <c r="H82" s="39"/>
      <c r="I82" s="39"/>
      <c r="J82" s="39"/>
      <c r="K82" s="39">
        <f>SUM(K81:K81)</f>
        <v>620</v>
      </c>
      <c r="L82" s="39">
        <f>SUM(L81:L81)</f>
        <v>620</v>
      </c>
      <c r="M82" s="39">
        <f>SUM(M81:M81)</f>
        <v>620</v>
      </c>
      <c r="N82" s="39"/>
      <c r="O82" s="39"/>
      <c r="P82" s="39"/>
      <c r="Q82" s="39"/>
      <c r="R82" s="49"/>
      <c r="S82" s="69"/>
    </row>
    <row r="83" spans="1:19" s="26" customFormat="1" ht="31.5">
      <c r="A83" s="46" t="s">
        <v>63</v>
      </c>
      <c r="B83" s="45" t="s">
        <v>64</v>
      </c>
      <c r="C83" s="45" t="s">
        <v>19</v>
      </c>
      <c r="D83" s="46">
        <f>E83+J83</f>
        <v>230</v>
      </c>
      <c r="E83" s="46">
        <f>F83+G83+H83+I83</f>
        <v>230</v>
      </c>
      <c r="F83" s="46"/>
      <c r="G83" s="44"/>
      <c r="H83" s="44"/>
      <c r="I83" s="44">
        <v>230</v>
      </c>
      <c r="J83" s="44"/>
      <c r="K83" s="46">
        <f>P83+Q83</f>
        <v>222</v>
      </c>
      <c r="L83" s="46">
        <f>M83+N83+O83+P83</f>
        <v>107.38</v>
      </c>
      <c r="M83" s="19"/>
      <c r="N83" s="19"/>
      <c r="O83" s="19"/>
      <c r="P83" s="19">
        <v>107.38</v>
      </c>
      <c r="Q83" s="19">
        <v>114.62</v>
      </c>
      <c r="R83" s="44" t="s">
        <v>63</v>
      </c>
      <c r="S83" s="44"/>
    </row>
    <row r="84" spans="1:19" s="26" customFormat="1" ht="30.95" customHeight="1">
      <c r="A84" s="89" t="s">
        <v>65</v>
      </c>
      <c r="B84" s="90"/>
      <c r="C84" s="57"/>
      <c r="D84" s="39">
        <f>SUM(D83:D83)</f>
        <v>230</v>
      </c>
      <c r="E84" s="39">
        <f>SUM(E83:E83)</f>
        <v>230</v>
      </c>
      <c r="F84" s="39"/>
      <c r="G84" s="39"/>
      <c r="H84" s="39"/>
      <c r="I84" s="39">
        <f>SUM(I83:I83)</f>
        <v>230</v>
      </c>
      <c r="J84" s="38"/>
      <c r="K84" s="39">
        <f>SUM(K83:K83)</f>
        <v>222</v>
      </c>
      <c r="L84" s="39">
        <f t="shared" ref="L84:Q84" si="33">SUM(L83:L83)</f>
        <v>107.38</v>
      </c>
      <c r="M84" s="39"/>
      <c r="N84" s="39"/>
      <c r="O84" s="39"/>
      <c r="P84" s="39">
        <f t="shared" si="33"/>
        <v>107.38</v>
      </c>
      <c r="Q84" s="39">
        <f t="shared" si="33"/>
        <v>114.62</v>
      </c>
      <c r="R84" s="49"/>
      <c r="S84" s="69"/>
    </row>
    <row r="85" spans="1:19" s="26" customFormat="1" ht="31.5">
      <c r="A85" s="42" t="s">
        <v>63</v>
      </c>
      <c r="B85" s="41" t="s">
        <v>66</v>
      </c>
      <c r="C85" s="41" t="s">
        <v>19</v>
      </c>
      <c r="D85" s="42">
        <f>E85+J85</f>
        <v>486</v>
      </c>
      <c r="E85" s="42"/>
      <c r="F85" s="42"/>
      <c r="G85" s="42"/>
      <c r="H85" s="42"/>
      <c r="I85" s="42"/>
      <c r="J85" s="40">
        <v>486</v>
      </c>
      <c r="K85" s="42">
        <f>L85+Q85</f>
        <v>478</v>
      </c>
      <c r="L85" s="42">
        <f>M85+N85+O85+P85</f>
        <v>0</v>
      </c>
      <c r="M85" s="21"/>
      <c r="N85" s="21"/>
      <c r="O85" s="21"/>
      <c r="P85" s="21"/>
      <c r="Q85" s="11">
        <v>478</v>
      </c>
      <c r="R85" s="70" t="s">
        <v>63</v>
      </c>
      <c r="S85" s="44"/>
    </row>
    <row r="86" spans="1:19" s="26" customFormat="1" ht="31.5">
      <c r="A86" s="34" t="s">
        <v>63</v>
      </c>
      <c r="B86" s="33" t="s">
        <v>66</v>
      </c>
      <c r="C86" s="33" t="s">
        <v>19</v>
      </c>
      <c r="D86" s="34">
        <f>E86+J86</f>
        <v>429.79</v>
      </c>
      <c r="E86" s="34"/>
      <c r="F86" s="34"/>
      <c r="G86" s="34"/>
      <c r="H86" s="34"/>
      <c r="I86" s="34"/>
      <c r="J86" s="32">
        <v>429.79</v>
      </c>
      <c r="K86" s="34">
        <f t="shared" ref="K86:K95" si="34">L86+Q86</f>
        <v>429.21</v>
      </c>
      <c r="L86" s="42">
        <f>M86+N86+O86+P86</f>
        <v>150</v>
      </c>
      <c r="M86" s="34"/>
      <c r="N86" s="34"/>
      <c r="O86" s="34">
        <v>150</v>
      </c>
      <c r="P86" s="34"/>
      <c r="Q86" s="32">
        <v>279.20999999999998</v>
      </c>
      <c r="R86" s="32" t="s">
        <v>20</v>
      </c>
      <c r="S86" s="32"/>
    </row>
    <row r="87" spans="1:19" s="26" customFormat="1" ht="31.5">
      <c r="A87" s="34" t="s">
        <v>63</v>
      </c>
      <c r="B87" s="33" t="s">
        <v>66</v>
      </c>
      <c r="C87" s="33" t="s">
        <v>19</v>
      </c>
      <c r="D87" s="34">
        <f t="shared" ref="D87:D95" si="35">E87+J87</f>
        <v>101.74</v>
      </c>
      <c r="E87" s="34"/>
      <c r="F87" s="34"/>
      <c r="G87" s="34"/>
      <c r="H87" s="34"/>
      <c r="I87" s="34"/>
      <c r="J87" s="32">
        <v>101.74</v>
      </c>
      <c r="K87" s="34">
        <f t="shared" si="34"/>
        <v>101.74</v>
      </c>
      <c r="L87" s="34"/>
      <c r="M87" s="34"/>
      <c r="N87" s="34"/>
      <c r="O87" s="34"/>
      <c r="P87" s="34"/>
      <c r="Q87" s="32">
        <v>101.74</v>
      </c>
      <c r="R87" s="71" t="s">
        <v>21</v>
      </c>
      <c r="S87" s="32"/>
    </row>
    <row r="88" spans="1:19" s="26" customFormat="1" ht="31.5">
      <c r="A88" s="34" t="s">
        <v>63</v>
      </c>
      <c r="B88" s="33" t="s">
        <v>66</v>
      </c>
      <c r="C88" s="33" t="s">
        <v>19</v>
      </c>
      <c r="D88" s="34">
        <f t="shared" si="35"/>
        <v>68.17</v>
      </c>
      <c r="E88" s="34"/>
      <c r="F88" s="34"/>
      <c r="G88" s="34"/>
      <c r="H88" s="34"/>
      <c r="I88" s="34"/>
      <c r="J88" s="32">
        <v>68.17</v>
      </c>
      <c r="K88" s="34">
        <f t="shared" si="34"/>
        <v>68.17</v>
      </c>
      <c r="L88" s="34"/>
      <c r="M88" s="34"/>
      <c r="N88" s="34"/>
      <c r="O88" s="34"/>
      <c r="P88" s="34"/>
      <c r="Q88" s="32">
        <v>68.17</v>
      </c>
      <c r="R88" s="71" t="s">
        <v>22</v>
      </c>
      <c r="S88" s="32"/>
    </row>
    <row r="89" spans="1:19" s="26" customFormat="1" ht="31.5">
      <c r="A89" s="34" t="s">
        <v>63</v>
      </c>
      <c r="B89" s="33" t="s">
        <v>66</v>
      </c>
      <c r="C89" s="33" t="s">
        <v>19</v>
      </c>
      <c r="D89" s="34">
        <f t="shared" si="35"/>
        <v>150.21</v>
      </c>
      <c r="E89" s="34"/>
      <c r="F89" s="34"/>
      <c r="G89" s="34"/>
      <c r="H89" s="34"/>
      <c r="I89" s="34"/>
      <c r="J89" s="32">
        <v>150.21</v>
      </c>
      <c r="K89" s="34">
        <f t="shared" si="34"/>
        <v>152.69999999999999</v>
      </c>
      <c r="L89" s="34"/>
      <c r="M89" s="34"/>
      <c r="N89" s="34"/>
      <c r="O89" s="34"/>
      <c r="P89" s="34"/>
      <c r="Q89" s="32">
        <v>152.69999999999999</v>
      </c>
      <c r="R89" s="71" t="s">
        <v>23</v>
      </c>
      <c r="S89" s="32"/>
    </row>
    <row r="90" spans="1:19" s="26" customFormat="1" ht="31.5">
      <c r="A90" s="34" t="s">
        <v>63</v>
      </c>
      <c r="B90" s="33" t="s">
        <v>66</v>
      </c>
      <c r="C90" s="33" t="s">
        <v>19</v>
      </c>
      <c r="D90" s="34">
        <f t="shared" si="35"/>
        <v>255.87</v>
      </c>
      <c r="E90" s="34"/>
      <c r="F90" s="34"/>
      <c r="G90" s="34"/>
      <c r="H90" s="34"/>
      <c r="I90" s="34"/>
      <c r="J90" s="32">
        <v>255.87</v>
      </c>
      <c r="K90" s="34">
        <f t="shared" si="34"/>
        <v>255.87</v>
      </c>
      <c r="L90" s="34"/>
      <c r="M90" s="34"/>
      <c r="N90" s="34"/>
      <c r="O90" s="34"/>
      <c r="P90" s="34"/>
      <c r="Q90" s="32">
        <v>255.87</v>
      </c>
      <c r="R90" s="71" t="s">
        <v>24</v>
      </c>
      <c r="S90" s="32"/>
    </row>
    <row r="91" spans="1:19" s="26" customFormat="1" ht="31.5">
      <c r="A91" s="34" t="s">
        <v>63</v>
      </c>
      <c r="B91" s="33" t="s">
        <v>66</v>
      </c>
      <c r="C91" s="33" t="s">
        <v>19</v>
      </c>
      <c r="D91" s="34">
        <f t="shared" si="35"/>
        <v>333.83</v>
      </c>
      <c r="E91" s="34"/>
      <c r="F91" s="34"/>
      <c r="G91" s="34"/>
      <c r="H91" s="34"/>
      <c r="I91" s="34"/>
      <c r="J91" s="32">
        <v>333.83</v>
      </c>
      <c r="K91" s="34">
        <f t="shared" si="34"/>
        <v>301.54000000000002</v>
      </c>
      <c r="L91" s="34"/>
      <c r="M91" s="34"/>
      <c r="N91" s="34"/>
      <c r="O91" s="34"/>
      <c r="P91" s="34"/>
      <c r="Q91" s="32">
        <v>301.54000000000002</v>
      </c>
      <c r="R91" s="71" t="s">
        <v>25</v>
      </c>
      <c r="S91" s="32"/>
    </row>
    <row r="92" spans="1:19" s="26" customFormat="1" ht="31.5">
      <c r="A92" s="34" t="s">
        <v>63</v>
      </c>
      <c r="B92" s="33" t="s">
        <v>66</v>
      </c>
      <c r="C92" s="33" t="s">
        <v>19</v>
      </c>
      <c r="D92" s="34">
        <f t="shared" si="35"/>
        <v>196.71</v>
      </c>
      <c r="E92" s="34"/>
      <c r="F92" s="34"/>
      <c r="G92" s="34"/>
      <c r="H92" s="34"/>
      <c r="I92" s="34"/>
      <c r="J92" s="32">
        <v>196.71</v>
      </c>
      <c r="K92" s="34">
        <f t="shared" si="34"/>
        <v>215.95</v>
      </c>
      <c r="L92" s="34"/>
      <c r="M92" s="34"/>
      <c r="N92" s="34"/>
      <c r="O92" s="34"/>
      <c r="P92" s="34"/>
      <c r="Q92" s="32">
        <v>215.95</v>
      </c>
      <c r="R92" s="71" t="s">
        <v>26</v>
      </c>
      <c r="S92" s="32"/>
    </row>
    <row r="93" spans="1:19" s="26" customFormat="1" ht="31.5">
      <c r="A93" s="34" t="s">
        <v>63</v>
      </c>
      <c r="B93" s="33" t="s">
        <v>66</v>
      </c>
      <c r="C93" s="33" t="s">
        <v>19</v>
      </c>
      <c r="D93" s="34">
        <f t="shared" si="35"/>
        <v>230.97</v>
      </c>
      <c r="E93" s="34"/>
      <c r="F93" s="34"/>
      <c r="G93" s="34"/>
      <c r="H93" s="34"/>
      <c r="I93" s="34"/>
      <c r="J93" s="32">
        <v>230.97</v>
      </c>
      <c r="K93" s="34">
        <f t="shared" si="34"/>
        <v>230.97</v>
      </c>
      <c r="L93" s="34"/>
      <c r="M93" s="34"/>
      <c r="N93" s="34"/>
      <c r="O93" s="34"/>
      <c r="P93" s="34"/>
      <c r="Q93" s="32">
        <v>230.97</v>
      </c>
      <c r="R93" s="71" t="s">
        <v>27</v>
      </c>
      <c r="S93" s="32"/>
    </row>
    <row r="94" spans="1:19" s="26" customFormat="1" ht="31.5">
      <c r="A94" s="34" t="s">
        <v>63</v>
      </c>
      <c r="B94" s="33" t="s">
        <v>66</v>
      </c>
      <c r="C94" s="33" t="s">
        <v>19</v>
      </c>
      <c r="D94" s="34">
        <f t="shared" si="35"/>
        <v>62.88</v>
      </c>
      <c r="E94" s="34"/>
      <c r="F94" s="34"/>
      <c r="G94" s="34"/>
      <c r="H94" s="34"/>
      <c r="I94" s="34"/>
      <c r="J94" s="32">
        <v>62.88</v>
      </c>
      <c r="K94" s="34">
        <f t="shared" si="34"/>
        <v>62.88</v>
      </c>
      <c r="L94" s="34"/>
      <c r="M94" s="34"/>
      <c r="N94" s="34"/>
      <c r="O94" s="34"/>
      <c r="P94" s="34"/>
      <c r="Q94" s="32">
        <v>62.88</v>
      </c>
      <c r="R94" s="71" t="s">
        <v>28</v>
      </c>
      <c r="S94" s="32"/>
    </row>
    <row r="95" spans="1:19" s="26" customFormat="1" ht="31.5">
      <c r="A95" s="37" t="s">
        <v>63</v>
      </c>
      <c r="B95" s="36" t="s">
        <v>66</v>
      </c>
      <c r="C95" s="36" t="s">
        <v>19</v>
      </c>
      <c r="D95" s="37">
        <f t="shared" si="35"/>
        <v>185.83</v>
      </c>
      <c r="E95" s="37"/>
      <c r="F95" s="37"/>
      <c r="G95" s="37"/>
      <c r="H95" s="37"/>
      <c r="I95" s="37"/>
      <c r="J95" s="35">
        <v>185.83</v>
      </c>
      <c r="K95" s="37">
        <f t="shared" si="34"/>
        <v>188.87</v>
      </c>
      <c r="L95" s="37"/>
      <c r="M95" s="37"/>
      <c r="N95" s="37"/>
      <c r="O95" s="37"/>
      <c r="P95" s="37"/>
      <c r="Q95" s="35">
        <v>188.87</v>
      </c>
      <c r="R95" s="72" t="s">
        <v>29</v>
      </c>
      <c r="S95" s="35"/>
    </row>
    <row r="96" spans="1:19" s="26" customFormat="1" ht="32.1" customHeight="1">
      <c r="A96" s="89" t="s">
        <v>67</v>
      </c>
      <c r="B96" s="90"/>
      <c r="C96" s="57"/>
      <c r="D96" s="39">
        <f>SUM(D85:D95)</f>
        <v>2502</v>
      </c>
      <c r="E96" s="39"/>
      <c r="F96" s="39"/>
      <c r="G96" s="39"/>
      <c r="H96" s="39"/>
      <c r="I96" s="39"/>
      <c r="J96" s="39">
        <f t="shared" ref="J96" si="36">SUM(J85:J95)</f>
        <v>2502</v>
      </c>
      <c r="K96" s="39">
        <f>SUM(K85:K95)</f>
        <v>2485.9</v>
      </c>
      <c r="L96" s="39">
        <f t="shared" ref="L96:P96" si="37">SUM(L85:L95)</f>
        <v>150</v>
      </c>
      <c r="M96" s="39">
        <f t="shared" si="37"/>
        <v>0</v>
      </c>
      <c r="N96" s="39">
        <f t="shared" si="37"/>
        <v>0</v>
      </c>
      <c r="O96" s="39">
        <f t="shared" si="37"/>
        <v>150</v>
      </c>
      <c r="P96" s="39">
        <f t="shared" si="37"/>
        <v>0</v>
      </c>
      <c r="Q96" s="39">
        <f>SUM(Q85:Q95)</f>
        <v>2335.9</v>
      </c>
      <c r="R96" s="49"/>
      <c r="S96" s="69"/>
    </row>
    <row r="97" spans="1:19" s="26" customFormat="1" ht="21">
      <c r="A97" s="46" t="s">
        <v>63</v>
      </c>
      <c r="B97" s="45" t="s">
        <v>68</v>
      </c>
      <c r="C97" s="56"/>
      <c r="D97" s="46">
        <f>E97+J97</f>
        <v>420</v>
      </c>
      <c r="E97" s="46"/>
      <c r="F97" s="46"/>
      <c r="G97" s="46"/>
      <c r="H97" s="46"/>
      <c r="I97" s="46"/>
      <c r="J97" s="46">
        <v>420</v>
      </c>
      <c r="K97" s="46">
        <v>414.08</v>
      </c>
      <c r="L97" s="46"/>
      <c r="M97" s="46"/>
      <c r="N97" s="46"/>
      <c r="O97" s="46"/>
      <c r="P97" s="46"/>
      <c r="Q97" s="46">
        <v>414.08</v>
      </c>
      <c r="R97" s="46" t="s">
        <v>63</v>
      </c>
      <c r="S97" s="44"/>
    </row>
    <row r="98" spans="1:19" s="26" customFormat="1" ht="33" customHeight="1">
      <c r="A98" s="89" t="s">
        <v>69</v>
      </c>
      <c r="B98" s="90"/>
      <c r="C98" s="57"/>
      <c r="D98" s="39">
        <f>SUM(D97:D97)</f>
        <v>420</v>
      </c>
      <c r="E98" s="39"/>
      <c r="F98" s="39"/>
      <c r="G98" s="39"/>
      <c r="H98" s="39"/>
      <c r="I98" s="39"/>
      <c r="J98" s="39">
        <f t="shared" ref="J98" si="38">SUM(J97:J97)</f>
        <v>420</v>
      </c>
      <c r="K98" s="67">
        <f>SUM(K97:K97)</f>
        <v>414.08</v>
      </c>
      <c r="L98" s="67"/>
      <c r="M98" s="67"/>
      <c r="N98" s="67"/>
      <c r="O98" s="67"/>
      <c r="P98" s="67"/>
      <c r="Q98" s="67">
        <f>SUM(Q97:Q97)</f>
        <v>414.08</v>
      </c>
      <c r="R98" s="49"/>
      <c r="S98" s="69"/>
    </row>
    <row r="99" spans="1:19" s="26" customFormat="1" ht="33" customHeight="1">
      <c r="A99" s="58" t="s">
        <v>70</v>
      </c>
      <c r="B99" s="59" t="s">
        <v>71</v>
      </c>
      <c r="C99" s="45" t="s">
        <v>19</v>
      </c>
      <c r="D99" s="59"/>
      <c r="E99" s="59"/>
      <c r="F99" s="59"/>
      <c r="G99" s="59"/>
      <c r="H99" s="59"/>
      <c r="I99" s="59"/>
      <c r="J99" s="59"/>
      <c r="K99" s="46">
        <v>648</v>
      </c>
      <c r="L99" s="46"/>
      <c r="M99" s="46"/>
      <c r="N99" s="46"/>
      <c r="O99" s="46"/>
      <c r="P99" s="46"/>
      <c r="Q99" s="46">
        <v>648</v>
      </c>
      <c r="R99" s="58" t="s">
        <v>70</v>
      </c>
      <c r="S99" s="44"/>
    </row>
    <row r="100" spans="1:19" s="26" customFormat="1" ht="33" customHeight="1">
      <c r="A100" s="89" t="s">
        <v>72</v>
      </c>
      <c r="B100" s="90"/>
      <c r="C100" s="57"/>
      <c r="D100" s="39"/>
      <c r="E100" s="39"/>
      <c r="F100" s="39"/>
      <c r="G100" s="39"/>
      <c r="H100" s="39"/>
      <c r="I100" s="39"/>
      <c r="J100" s="39"/>
      <c r="K100" s="67">
        <f>SUM(K99:K99)</f>
        <v>648</v>
      </c>
      <c r="L100" s="67"/>
      <c r="M100" s="67"/>
      <c r="N100" s="67"/>
      <c r="O100" s="67"/>
      <c r="P100" s="67"/>
      <c r="Q100" s="67">
        <f>SUM(Q99:Q99)</f>
        <v>648</v>
      </c>
      <c r="R100" s="49"/>
      <c r="S100" s="69"/>
    </row>
    <row r="101" spans="1:19" s="26" customFormat="1" ht="33" customHeight="1">
      <c r="A101" s="58" t="s">
        <v>70</v>
      </c>
      <c r="B101" s="59" t="s">
        <v>73</v>
      </c>
      <c r="C101" s="45" t="s">
        <v>19</v>
      </c>
      <c r="D101" s="59"/>
      <c r="E101" s="59"/>
      <c r="F101" s="59"/>
      <c r="G101" s="59"/>
      <c r="H101" s="59"/>
      <c r="I101" s="59"/>
      <c r="J101" s="59"/>
      <c r="K101" s="46">
        <v>480</v>
      </c>
      <c r="L101" s="46"/>
      <c r="M101" s="46"/>
      <c r="N101" s="46"/>
      <c r="O101" s="46"/>
      <c r="P101" s="46"/>
      <c r="Q101" s="46">
        <v>480</v>
      </c>
      <c r="R101" s="58" t="s">
        <v>70</v>
      </c>
      <c r="S101" s="44"/>
    </row>
    <row r="102" spans="1:19" s="26" customFormat="1" ht="33" customHeight="1">
      <c r="A102" s="87" t="s">
        <v>74</v>
      </c>
      <c r="B102" s="88"/>
      <c r="C102" s="61"/>
      <c r="D102" s="60"/>
      <c r="E102" s="60"/>
      <c r="F102" s="60"/>
      <c r="G102" s="60"/>
      <c r="H102" s="60"/>
      <c r="I102" s="60"/>
      <c r="J102" s="60"/>
      <c r="K102" s="68">
        <f>SUM(K101:K101)</f>
        <v>480</v>
      </c>
      <c r="L102" s="68"/>
      <c r="M102" s="68"/>
      <c r="N102" s="68"/>
      <c r="O102" s="68"/>
      <c r="P102" s="68"/>
      <c r="Q102" s="68">
        <f>SUM(Q101:Q101)</f>
        <v>480</v>
      </c>
      <c r="R102" s="73"/>
      <c r="S102" s="74"/>
    </row>
    <row r="103" spans="1:19" s="26" customFormat="1" ht="33" customHeight="1">
      <c r="A103" s="22" t="s">
        <v>75</v>
      </c>
      <c r="B103" s="62" t="s">
        <v>76</v>
      </c>
      <c r="C103" s="36" t="s">
        <v>19</v>
      </c>
      <c r="D103" s="62">
        <v>260</v>
      </c>
      <c r="E103" s="62">
        <v>260</v>
      </c>
      <c r="F103" s="62">
        <v>260</v>
      </c>
      <c r="G103" s="62"/>
      <c r="H103" s="62"/>
      <c r="I103" s="62"/>
      <c r="J103" s="62"/>
      <c r="K103" s="37">
        <v>260</v>
      </c>
      <c r="L103" s="37">
        <v>260</v>
      </c>
      <c r="M103" s="37">
        <v>260</v>
      </c>
      <c r="N103" s="37"/>
      <c r="O103" s="37"/>
      <c r="P103" s="37"/>
      <c r="Q103" s="37"/>
      <c r="R103" s="75" t="s">
        <v>24</v>
      </c>
      <c r="S103" s="35"/>
    </row>
    <row r="104" spans="1:19" s="26" customFormat="1" ht="33" customHeight="1">
      <c r="A104" s="89" t="s">
        <v>77</v>
      </c>
      <c r="B104" s="90"/>
      <c r="C104" s="57"/>
      <c r="D104" s="39">
        <f>SUM(D103:D103)</f>
        <v>260</v>
      </c>
      <c r="E104" s="39">
        <f>SUM(E103:E103)</f>
        <v>260</v>
      </c>
      <c r="F104" s="39">
        <f>SUM(F103:F103)</f>
        <v>260</v>
      </c>
      <c r="G104" s="39"/>
      <c r="H104" s="39"/>
      <c r="I104" s="39"/>
      <c r="J104" s="39"/>
      <c r="K104" s="67">
        <f>SUM(K103:K103)</f>
        <v>260</v>
      </c>
      <c r="L104" s="67">
        <f>SUM(L103:L103)</f>
        <v>260</v>
      </c>
      <c r="M104" s="67">
        <f>SUM(M103:M103)</f>
        <v>260</v>
      </c>
      <c r="N104" s="67"/>
      <c r="O104" s="67"/>
      <c r="P104" s="67"/>
      <c r="Q104" s="67"/>
      <c r="R104" s="49"/>
      <c r="S104" s="69"/>
    </row>
    <row r="105" spans="1:19" s="26" customFormat="1" ht="31.5">
      <c r="A105" s="40" t="s">
        <v>78</v>
      </c>
      <c r="B105" s="63" t="s">
        <v>79</v>
      </c>
      <c r="C105" s="41" t="s">
        <v>19</v>
      </c>
      <c r="D105" s="42">
        <f>E105+J105</f>
        <v>816.67</v>
      </c>
      <c r="E105" s="42">
        <f>F105+G105+H105+I105</f>
        <v>96</v>
      </c>
      <c r="F105" s="42"/>
      <c r="G105" s="40">
        <v>96</v>
      </c>
      <c r="H105" s="40"/>
      <c r="I105" s="40"/>
      <c r="J105" s="40">
        <v>720.67</v>
      </c>
      <c r="K105" s="42">
        <f t="shared" ref="K105:K115" si="39">L105+Q105</f>
        <v>828.07</v>
      </c>
      <c r="L105" s="42">
        <f t="shared" ref="L105:L115" si="40">M105+N105+O105+P105</f>
        <v>96</v>
      </c>
      <c r="M105" s="42"/>
      <c r="N105" s="40">
        <v>96</v>
      </c>
      <c r="O105" s="40"/>
      <c r="P105" s="40"/>
      <c r="Q105" s="40">
        <v>732.07</v>
      </c>
      <c r="R105" s="40" t="s">
        <v>78</v>
      </c>
      <c r="S105" s="44"/>
    </row>
    <row r="106" spans="1:19" ht="31.5">
      <c r="A106" s="32" t="s">
        <v>78</v>
      </c>
      <c r="B106" s="64" t="s">
        <v>79</v>
      </c>
      <c r="C106" s="33" t="s">
        <v>19</v>
      </c>
      <c r="D106" s="34">
        <f>E106+J106</f>
        <v>407.5</v>
      </c>
      <c r="E106" s="32">
        <f>F106+G106+H106+I106</f>
        <v>5</v>
      </c>
      <c r="F106" s="32"/>
      <c r="G106" s="32">
        <v>5</v>
      </c>
      <c r="H106" s="32"/>
      <c r="I106" s="32"/>
      <c r="J106" s="32">
        <v>402.5</v>
      </c>
      <c r="K106" s="34">
        <f t="shared" si="39"/>
        <v>394.84</v>
      </c>
      <c r="L106" s="32">
        <f t="shared" si="40"/>
        <v>5</v>
      </c>
      <c r="M106" s="32"/>
      <c r="N106" s="32">
        <v>5</v>
      </c>
      <c r="O106" s="32"/>
      <c r="P106" s="32"/>
      <c r="Q106" s="32">
        <v>389.84</v>
      </c>
      <c r="R106" s="32" t="s">
        <v>20</v>
      </c>
      <c r="S106" s="32"/>
    </row>
    <row r="107" spans="1:19" ht="31.5">
      <c r="A107" s="32" t="s">
        <v>78</v>
      </c>
      <c r="B107" s="64" t="s">
        <v>79</v>
      </c>
      <c r="C107" s="33" t="s">
        <v>19</v>
      </c>
      <c r="D107" s="34">
        <f>E107+J107</f>
        <v>373</v>
      </c>
      <c r="E107" s="32">
        <f>F107+G107+H107+I107</f>
        <v>0</v>
      </c>
      <c r="F107" s="32"/>
      <c r="G107" s="32"/>
      <c r="H107" s="32"/>
      <c r="I107" s="32"/>
      <c r="J107" s="32">
        <v>373</v>
      </c>
      <c r="K107" s="34">
        <f t="shared" si="39"/>
        <v>356.91</v>
      </c>
      <c r="L107" s="32">
        <f t="shared" si="40"/>
        <v>0</v>
      </c>
      <c r="M107" s="32"/>
      <c r="N107" s="32"/>
      <c r="O107" s="32"/>
      <c r="P107" s="32"/>
      <c r="Q107" s="32">
        <v>356.91</v>
      </c>
      <c r="R107" s="32" t="s">
        <v>21</v>
      </c>
      <c r="S107" s="32"/>
    </row>
    <row r="108" spans="1:19" ht="31.5">
      <c r="A108" s="32" t="s">
        <v>78</v>
      </c>
      <c r="B108" s="64" t="s">
        <v>79</v>
      </c>
      <c r="C108" s="33" t="s">
        <v>19</v>
      </c>
      <c r="D108" s="34">
        <f>E108+J108</f>
        <v>1132.42</v>
      </c>
      <c r="E108" s="32">
        <f>F108+G108+H108+I108</f>
        <v>228.42</v>
      </c>
      <c r="F108" s="32"/>
      <c r="G108" s="32">
        <v>228.42</v>
      </c>
      <c r="H108" s="32"/>
      <c r="I108" s="32"/>
      <c r="J108" s="32">
        <v>904</v>
      </c>
      <c r="K108" s="34">
        <f t="shared" si="39"/>
        <v>1132.24</v>
      </c>
      <c r="L108" s="32">
        <f t="shared" si="40"/>
        <v>228.42</v>
      </c>
      <c r="M108" s="32"/>
      <c r="N108" s="32">
        <v>228.42</v>
      </c>
      <c r="O108" s="32"/>
      <c r="P108" s="32"/>
      <c r="Q108" s="32">
        <v>903.82</v>
      </c>
      <c r="R108" s="32" t="s">
        <v>22</v>
      </c>
      <c r="S108" s="32"/>
    </row>
    <row r="109" spans="1:19" ht="31.5">
      <c r="A109" s="32" t="s">
        <v>78</v>
      </c>
      <c r="B109" s="64" t="s">
        <v>79</v>
      </c>
      <c r="C109" s="33" t="s">
        <v>19</v>
      </c>
      <c r="D109" s="34">
        <f>E109+J109</f>
        <v>303</v>
      </c>
      <c r="E109" s="32">
        <f>F109+G109+H109+I109</f>
        <v>0</v>
      </c>
      <c r="F109" s="32"/>
      <c r="G109" s="32"/>
      <c r="H109" s="32"/>
      <c r="I109" s="32"/>
      <c r="J109" s="32">
        <v>303</v>
      </c>
      <c r="K109" s="34">
        <f t="shared" si="39"/>
        <v>303.33999999999997</v>
      </c>
      <c r="L109" s="32">
        <f t="shared" si="40"/>
        <v>0</v>
      </c>
      <c r="M109" s="32"/>
      <c r="N109" s="32"/>
      <c r="O109" s="32"/>
      <c r="P109" s="32"/>
      <c r="Q109" s="32">
        <v>303.33999999999997</v>
      </c>
      <c r="R109" s="32" t="s">
        <v>23</v>
      </c>
      <c r="S109" s="32"/>
    </row>
    <row r="110" spans="1:19" ht="31.5">
      <c r="A110" s="32" t="s">
        <v>78</v>
      </c>
      <c r="B110" s="64" t="s">
        <v>79</v>
      </c>
      <c r="C110" s="33" t="s">
        <v>19</v>
      </c>
      <c r="D110" s="34">
        <f t="shared" ref="D110:D115" si="41">E110+J110</f>
        <v>1326.9</v>
      </c>
      <c r="E110" s="32">
        <f t="shared" ref="E110:E115" si="42">F110+G110+H110+I110</f>
        <v>136</v>
      </c>
      <c r="F110" s="32"/>
      <c r="G110" s="32">
        <v>136</v>
      </c>
      <c r="H110" s="32"/>
      <c r="I110" s="32"/>
      <c r="J110" s="32">
        <v>1190.9000000000001</v>
      </c>
      <c r="K110" s="34">
        <f t="shared" si="39"/>
        <v>1329.96</v>
      </c>
      <c r="L110" s="32">
        <f t="shared" si="40"/>
        <v>136</v>
      </c>
      <c r="M110" s="32"/>
      <c r="N110" s="32">
        <v>136</v>
      </c>
      <c r="O110" s="32"/>
      <c r="P110" s="32"/>
      <c r="Q110" s="32">
        <v>1193.96</v>
      </c>
      <c r="R110" s="32" t="s">
        <v>24</v>
      </c>
      <c r="S110" s="32"/>
    </row>
    <row r="111" spans="1:19" s="27" customFormat="1" ht="31.5">
      <c r="A111" s="32" t="s">
        <v>78</v>
      </c>
      <c r="B111" s="64" t="s">
        <v>79</v>
      </c>
      <c r="C111" s="33" t="s">
        <v>19</v>
      </c>
      <c r="D111" s="34">
        <f t="shared" si="41"/>
        <v>625.41999999999996</v>
      </c>
      <c r="E111" s="32">
        <f t="shared" si="42"/>
        <v>228.42</v>
      </c>
      <c r="F111" s="32"/>
      <c r="G111" s="32">
        <v>228.42</v>
      </c>
      <c r="H111" s="32"/>
      <c r="I111" s="32"/>
      <c r="J111" s="32">
        <v>397</v>
      </c>
      <c r="K111" s="34">
        <f t="shared" si="39"/>
        <v>651.23</v>
      </c>
      <c r="L111" s="32">
        <f t="shared" si="40"/>
        <v>228.42</v>
      </c>
      <c r="M111" s="32"/>
      <c r="N111" s="32">
        <v>228.42</v>
      </c>
      <c r="O111" s="32"/>
      <c r="P111" s="32"/>
      <c r="Q111" s="32">
        <v>422.81</v>
      </c>
      <c r="R111" s="32" t="s">
        <v>25</v>
      </c>
      <c r="S111" s="32"/>
    </row>
    <row r="112" spans="1:19" ht="31.5">
      <c r="A112" s="32" t="s">
        <v>78</v>
      </c>
      <c r="B112" s="64" t="s">
        <v>79</v>
      </c>
      <c r="C112" s="33" t="s">
        <v>19</v>
      </c>
      <c r="D112" s="34">
        <f t="shared" si="41"/>
        <v>202.52</v>
      </c>
      <c r="E112" s="32">
        <f t="shared" si="42"/>
        <v>22.52</v>
      </c>
      <c r="F112" s="32"/>
      <c r="G112" s="32">
        <v>22.52</v>
      </c>
      <c r="H112" s="32"/>
      <c r="I112" s="32"/>
      <c r="J112" s="32">
        <v>180</v>
      </c>
      <c r="K112" s="34">
        <f t="shared" si="39"/>
        <v>203.32</v>
      </c>
      <c r="L112" s="32">
        <f t="shared" si="40"/>
        <v>22.52</v>
      </c>
      <c r="M112" s="32"/>
      <c r="N112" s="32">
        <v>22.52</v>
      </c>
      <c r="O112" s="32"/>
      <c r="P112" s="32"/>
      <c r="Q112" s="32">
        <v>180.8</v>
      </c>
      <c r="R112" s="32" t="s">
        <v>26</v>
      </c>
      <c r="S112" s="32"/>
    </row>
    <row r="113" spans="1:19" ht="31.5">
      <c r="A113" s="32" t="s">
        <v>78</v>
      </c>
      <c r="B113" s="64" t="s">
        <v>79</v>
      </c>
      <c r="C113" s="33" t="s">
        <v>19</v>
      </c>
      <c r="D113" s="34">
        <f t="shared" si="41"/>
        <v>515.48</v>
      </c>
      <c r="E113" s="32">
        <f t="shared" si="42"/>
        <v>221.48</v>
      </c>
      <c r="F113" s="32"/>
      <c r="G113" s="32">
        <v>221.48</v>
      </c>
      <c r="H113" s="32"/>
      <c r="I113" s="32"/>
      <c r="J113" s="32">
        <v>294</v>
      </c>
      <c r="K113" s="34">
        <f t="shared" si="39"/>
        <v>515.48</v>
      </c>
      <c r="L113" s="32">
        <f t="shared" si="40"/>
        <v>221.48</v>
      </c>
      <c r="M113" s="32"/>
      <c r="N113" s="32">
        <v>221.48</v>
      </c>
      <c r="O113" s="32"/>
      <c r="P113" s="32"/>
      <c r="Q113" s="32">
        <v>294</v>
      </c>
      <c r="R113" s="32" t="s">
        <v>27</v>
      </c>
      <c r="S113" s="32"/>
    </row>
    <row r="114" spans="1:19" ht="31.5">
      <c r="A114" s="32" t="s">
        <v>78</v>
      </c>
      <c r="B114" s="64" t="s">
        <v>79</v>
      </c>
      <c r="C114" s="33" t="s">
        <v>19</v>
      </c>
      <c r="D114" s="34">
        <f t="shared" si="41"/>
        <v>304.60000000000002</v>
      </c>
      <c r="E114" s="32">
        <f t="shared" si="42"/>
        <v>28.6</v>
      </c>
      <c r="F114" s="32"/>
      <c r="G114" s="32">
        <v>28.6</v>
      </c>
      <c r="H114" s="32"/>
      <c r="I114" s="32"/>
      <c r="J114" s="32">
        <v>276</v>
      </c>
      <c r="K114" s="34">
        <f t="shared" si="39"/>
        <v>296.08</v>
      </c>
      <c r="L114" s="32">
        <f t="shared" si="40"/>
        <v>28.6</v>
      </c>
      <c r="M114" s="32"/>
      <c r="N114" s="32">
        <v>28.6</v>
      </c>
      <c r="O114" s="32"/>
      <c r="P114" s="32"/>
      <c r="Q114" s="32">
        <v>267.48</v>
      </c>
      <c r="R114" s="32" t="s">
        <v>28</v>
      </c>
      <c r="S114" s="32"/>
    </row>
    <row r="115" spans="1:19" ht="31.5">
      <c r="A115" s="35" t="s">
        <v>78</v>
      </c>
      <c r="B115" s="65" t="s">
        <v>79</v>
      </c>
      <c r="C115" s="36" t="s">
        <v>19</v>
      </c>
      <c r="D115" s="37">
        <f t="shared" si="41"/>
        <v>533.48</v>
      </c>
      <c r="E115" s="35">
        <f t="shared" si="42"/>
        <v>6.48</v>
      </c>
      <c r="F115" s="35"/>
      <c r="G115" s="35">
        <v>6.48</v>
      </c>
      <c r="H115" s="35"/>
      <c r="I115" s="35"/>
      <c r="J115" s="35">
        <v>527</v>
      </c>
      <c r="K115" s="37">
        <f t="shared" si="39"/>
        <v>583.48</v>
      </c>
      <c r="L115" s="35">
        <f t="shared" si="40"/>
        <v>6.48</v>
      </c>
      <c r="M115" s="35"/>
      <c r="N115" s="35">
        <v>6.48</v>
      </c>
      <c r="O115" s="35"/>
      <c r="P115" s="35"/>
      <c r="Q115" s="35">
        <v>577</v>
      </c>
      <c r="R115" s="35" t="s">
        <v>29</v>
      </c>
      <c r="S115" s="35"/>
    </row>
    <row r="116" spans="1:19" ht="27" customHeight="1">
      <c r="A116" s="77" t="s">
        <v>80</v>
      </c>
      <c r="B116" s="78"/>
      <c r="C116" s="38"/>
      <c r="D116" s="39">
        <f>SUM(D105:D115)</f>
        <v>6540.99</v>
      </c>
      <c r="E116" s="39">
        <f>SUM(E105:E115)</f>
        <v>972.92</v>
      </c>
      <c r="F116" s="39"/>
      <c r="G116" s="39">
        <f t="shared" ref="G116:L116" si="43">SUM(G105:G115)</f>
        <v>972.92</v>
      </c>
      <c r="H116" s="39"/>
      <c r="I116" s="39"/>
      <c r="J116" s="39">
        <f t="shared" si="43"/>
        <v>5568.07</v>
      </c>
      <c r="K116" s="39">
        <f t="shared" si="43"/>
        <v>6594.95</v>
      </c>
      <c r="L116" s="39">
        <f t="shared" si="43"/>
        <v>972.92</v>
      </c>
      <c r="M116" s="39"/>
      <c r="N116" s="39">
        <f>SUM(N105:N115)</f>
        <v>972.92</v>
      </c>
      <c r="O116" s="39"/>
      <c r="P116" s="39"/>
      <c r="Q116" s="39">
        <f>SUM(Q105:Q115)</f>
        <v>5622.03</v>
      </c>
      <c r="R116" s="38"/>
      <c r="S116" s="69"/>
    </row>
    <row r="117" spans="1:19" ht="31.5">
      <c r="A117" s="40" t="s">
        <v>78</v>
      </c>
      <c r="B117" s="41" t="s">
        <v>81</v>
      </c>
      <c r="C117" s="41" t="s">
        <v>19</v>
      </c>
      <c r="D117" s="42">
        <f>E117+J117</f>
        <v>3291.9</v>
      </c>
      <c r="E117" s="40">
        <f>F117+G117+H117+I117</f>
        <v>1030</v>
      </c>
      <c r="F117" s="40"/>
      <c r="G117" s="40">
        <v>1030</v>
      </c>
      <c r="H117" s="40"/>
      <c r="I117" s="40"/>
      <c r="J117" s="40">
        <v>2261.9</v>
      </c>
      <c r="K117" s="42">
        <f>L117+Q117</f>
        <v>3578.87</v>
      </c>
      <c r="L117" s="40">
        <f>M117+N117+O117+P117</f>
        <v>2095.62</v>
      </c>
      <c r="M117" s="40"/>
      <c r="N117" s="40">
        <v>892</v>
      </c>
      <c r="O117" s="40"/>
      <c r="P117" s="40">
        <v>1203.6199999999999</v>
      </c>
      <c r="Q117" s="40">
        <v>1483.25</v>
      </c>
      <c r="R117" s="40" t="s">
        <v>78</v>
      </c>
      <c r="S117" s="44"/>
    </row>
    <row r="118" spans="1:19" ht="31.5">
      <c r="A118" s="32" t="s">
        <v>78</v>
      </c>
      <c r="B118" s="33" t="s">
        <v>81</v>
      </c>
      <c r="C118" s="33" t="s">
        <v>19</v>
      </c>
      <c r="D118" s="34">
        <f t="shared" ref="D118:D127" si="44">E118+J118</f>
        <v>463.24</v>
      </c>
      <c r="E118" s="32">
        <f t="shared" ref="E118:E127" si="45">F118+G118+H118+I118</f>
        <v>81.239999999999995</v>
      </c>
      <c r="F118" s="32">
        <v>6.1</v>
      </c>
      <c r="G118" s="32">
        <v>75.14</v>
      </c>
      <c r="H118" s="32"/>
      <c r="I118" s="32"/>
      <c r="J118" s="32">
        <v>382</v>
      </c>
      <c r="K118" s="42">
        <f t="shared" ref="K118:K127" si="46">L118+Q118</f>
        <v>466.47</v>
      </c>
      <c r="L118" s="40">
        <f t="shared" ref="L118:L127" si="47">M118+N118+O118+P118</f>
        <v>81.239999999999995</v>
      </c>
      <c r="M118" s="32">
        <v>6.1</v>
      </c>
      <c r="N118" s="32">
        <v>75.14</v>
      </c>
      <c r="O118" s="32"/>
      <c r="P118" s="32"/>
      <c r="Q118" s="32">
        <v>385.23</v>
      </c>
      <c r="R118" s="32" t="s">
        <v>20</v>
      </c>
      <c r="S118" s="32"/>
    </row>
    <row r="119" spans="1:19" ht="31.5">
      <c r="A119" s="32" t="s">
        <v>78</v>
      </c>
      <c r="B119" s="33" t="s">
        <v>81</v>
      </c>
      <c r="C119" s="33" t="s">
        <v>19</v>
      </c>
      <c r="D119" s="34">
        <f t="shared" si="44"/>
        <v>258</v>
      </c>
      <c r="E119" s="32">
        <f t="shared" si="45"/>
        <v>30</v>
      </c>
      <c r="F119" s="32"/>
      <c r="G119" s="32">
        <v>30</v>
      </c>
      <c r="H119" s="32"/>
      <c r="I119" s="32"/>
      <c r="J119" s="32">
        <v>228</v>
      </c>
      <c r="K119" s="42">
        <f t="shared" si="46"/>
        <v>292.23</v>
      </c>
      <c r="L119" s="40">
        <f t="shared" si="47"/>
        <v>29.96</v>
      </c>
      <c r="M119" s="32"/>
      <c r="N119" s="32">
        <v>29.96</v>
      </c>
      <c r="O119" s="32"/>
      <c r="P119" s="32"/>
      <c r="Q119" s="32">
        <v>262.27</v>
      </c>
      <c r="R119" s="32" t="s">
        <v>23</v>
      </c>
      <c r="S119" s="32"/>
    </row>
    <row r="120" spans="1:19" ht="31.5">
      <c r="A120" s="32" t="s">
        <v>78</v>
      </c>
      <c r="B120" s="33" t="s">
        <v>81</v>
      </c>
      <c r="C120" s="33" t="s">
        <v>19</v>
      </c>
      <c r="D120" s="34">
        <f t="shared" si="44"/>
        <v>469</v>
      </c>
      <c r="E120" s="32">
        <f t="shared" si="45"/>
        <v>55</v>
      </c>
      <c r="F120" s="32"/>
      <c r="G120" s="32">
        <v>55</v>
      </c>
      <c r="H120" s="32"/>
      <c r="I120" s="32"/>
      <c r="J120" s="32">
        <v>414</v>
      </c>
      <c r="K120" s="42">
        <f t="shared" si="46"/>
        <v>511.86</v>
      </c>
      <c r="L120" s="40">
        <f t="shared" si="47"/>
        <v>55</v>
      </c>
      <c r="M120" s="32"/>
      <c r="N120" s="32">
        <v>55</v>
      </c>
      <c r="O120" s="32"/>
      <c r="P120" s="32"/>
      <c r="Q120" s="32">
        <v>456.86</v>
      </c>
      <c r="R120" s="32" t="s">
        <v>24</v>
      </c>
      <c r="S120" s="32"/>
    </row>
    <row r="121" spans="1:19" ht="31.5">
      <c r="A121" s="32" t="s">
        <v>78</v>
      </c>
      <c r="B121" s="33" t="s">
        <v>81</v>
      </c>
      <c r="C121" s="33" t="s">
        <v>19</v>
      </c>
      <c r="D121" s="34">
        <f t="shared" si="44"/>
        <v>789.45</v>
      </c>
      <c r="E121" s="32">
        <f t="shared" si="45"/>
        <v>154.44999999999999</v>
      </c>
      <c r="F121" s="32"/>
      <c r="G121" s="32">
        <v>154.44999999999999</v>
      </c>
      <c r="H121" s="32"/>
      <c r="I121" s="32"/>
      <c r="J121" s="32">
        <v>635</v>
      </c>
      <c r="K121" s="42">
        <f t="shared" si="46"/>
        <v>937.36</v>
      </c>
      <c r="L121" s="40">
        <f t="shared" si="47"/>
        <v>154.44999999999999</v>
      </c>
      <c r="M121" s="32"/>
      <c r="N121" s="32">
        <v>154.44999999999999</v>
      </c>
      <c r="O121" s="32"/>
      <c r="P121" s="32"/>
      <c r="Q121" s="32">
        <v>782.91</v>
      </c>
      <c r="R121" s="76" t="s">
        <v>25</v>
      </c>
      <c r="S121" s="32"/>
    </row>
    <row r="122" spans="1:19" ht="31.5">
      <c r="A122" s="32" t="s">
        <v>78</v>
      </c>
      <c r="B122" s="33" t="s">
        <v>81</v>
      </c>
      <c r="C122" s="33" t="s">
        <v>19</v>
      </c>
      <c r="D122" s="34">
        <f t="shared" si="44"/>
        <v>166.19</v>
      </c>
      <c r="E122" s="32">
        <f t="shared" si="45"/>
        <v>31.19</v>
      </c>
      <c r="F122" s="32"/>
      <c r="G122" s="32">
        <v>31.19</v>
      </c>
      <c r="H122" s="32"/>
      <c r="I122" s="32"/>
      <c r="J122" s="32">
        <v>135</v>
      </c>
      <c r="K122" s="42">
        <f t="shared" si="46"/>
        <v>166.21</v>
      </c>
      <c r="L122" s="40">
        <f t="shared" si="47"/>
        <v>31.19</v>
      </c>
      <c r="M122" s="32"/>
      <c r="N122" s="32">
        <v>31.19</v>
      </c>
      <c r="O122" s="32"/>
      <c r="P122" s="32"/>
      <c r="Q122" s="32">
        <v>135.02000000000001</v>
      </c>
      <c r="R122" s="32" t="s">
        <v>27</v>
      </c>
      <c r="S122" s="32"/>
    </row>
    <row r="123" spans="1:19" ht="31.5">
      <c r="A123" s="32" t="s">
        <v>78</v>
      </c>
      <c r="B123" s="33" t="s">
        <v>81</v>
      </c>
      <c r="C123" s="33" t="s">
        <v>19</v>
      </c>
      <c r="D123" s="34">
        <f t="shared" si="44"/>
        <v>1160</v>
      </c>
      <c r="E123" s="32">
        <f t="shared" si="45"/>
        <v>270</v>
      </c>
      <c r="F123" s="32"/>
      <c r="G123" s="32">
        <v>270</v>
      </c>
      <c r="H123" s="32"/>
      <c r="I123" s="32"/>
      <c r="J123" s="32">
        <v>890</v>
      </c>
      <c r="K123" s="42">
        <f t="shared" si="46"/>
        <v>1199.9100000000001</v>
      </c>
      <c r="L123" s="40">
        <f t="shared" si="47"/>
        <v>462</v>
      </c>
      <c r="M123" s="32">
        <v>60</v>
      </c>
      <c r="N123" s="32">
        <v>402</v>
      </c>
      <c r="O123" s="32"/>
      <c r="P123" s="32"/>
      <c r="Q123" s="32">
        <v>737.91</v>
      </c>
      <c r="R123" s="32" t="s">
        <v>29</v>
      </c>
      <c r="S123" s="32"/>
    </row>
    <row r="124" spans="1:19" ht="31.5">
      <c r="A124" s="32" t="s">
        <v>78</v>
      </c>
      <c r="B124" s="33" t="s">
        <v>81</v>
      </c>
      <c r="C124" s="33" t="s">
        <v>19</v>
      </c>
      <c r="D124" s="34">
        <f t="shared" si="44"/>
        <v>802.76</v>
      </c>
      <c r="E124" s="32">
        <f t="shared" si="45"/>
        <v>126.76</v>
      </c>
      <c r="F124" s="32">
        <v>2.57</v>
      </c>
      <c r="G124" s="32">
        <v>124.19</v>
      </c>
      <c r="H124" s="32"/>
      <c r="I124" s="32"/>
      <c r="J124" s="32">
        <v>676</v>
      </c>
      <c r="K124" s="42">
        <f t="shared" si="46"/>
        <v>903.24</v>
      </c>
      <c r="L124" s="40">
        <f t="shared" si="47"/>
        <v>134.79</v>
      </c>
      <c r="M124" s="32">
        <v>2.57</v>
      </c>
      <c r="N124" s="32">
        <v>132.22</v>
      </c>
      <c r="O124" s="32"/>
      <c r="P124" s="32"/>
      <c r="Q124" s="32">
        <v>768.45</v>
      </c>
      <c r="R124" s="32" t="s">
        <v>22</v>
      </c>
      <c r="S124" s="32"/>
    </row>
    <row r="125" spans="1:19" ht="31.5">
      <c r="A125" s="32" t="s">
        <v>78</v>
      </c>
      <c r="B125" s="33" t="s">
        <v>81</v>
      </c>
      <c r="C125" s="33" t="s">
        <v>19</v>
      </c>
      <c r="D125" s="34">
        <f t="shared" si="44"/>
        <v>293.11</v>
      </c>
      <c r="E125" s="32">
        <f t="shared" si="45"/>
        <v>67.11</v>
      </c>
      <c r="F125" s="32"/>
      <c r="G125" s="32">
        <v>67.11</v>
      </c>
      <c r="H125" s="32"/>
      <c r="I125" s="32"/>
      <c r="J125" s="32">
        <v>226</v>
      </c>
      <c r="K125" s="42">
        <f t="shared" si="46"/>
        <v>293.11</v>
      </c>
      <c r="L125" s="40">
        <f t="shared" si="47"/>
        <v>67.11</v>
      </c>
      <c r="M125" s="32"/>
      <c r="N125" s="32">
        <v>67.11</v>
      </c>
      <c r="O125" s="32"/>
      <c r="P125" s="32"/>
      <c r="Q125" s="32">
        <v>226</v>
      </c>
      <c r="R125" s="32" t="s">
        <v>26</v>
      </c>
      <c r="S125" s="32"/>
    </row>
    <row r="126" spans="1:19" ht="31.5">
      <c r="A126" s="32" t="s">
        <v>78</v>
      </c>
      <c r="B126" s="33" t="s">
        <v>81</v>
      </c>
      <c r="C126" s="33" t="s">
        <v>19</v>
      </c>
      <c r="D126" s="34">
        <f t="shared" si="44"/>
        <v>199</v>
      </c>
      <c r="E126" s="32">
        <f t="shared" si="45"/>
        <v>86</v>
      </c>
      <c r="F126" s="32"/>
      <c r="G126" s="32">
        <v>86</v>
      </c>
      <c r="H126" s="32"/>
      <c r="I126" s="32"/>
      <c r="J126" s="32">
        <v>113</v>
      </c>
      <c r="K126" s="42">
        <f t="shared" si="46"/>
        <v>125.93</v>
      </c>
      <c r="L126" s="40">
        <f t="shared" si="47"/>
        <v>84.01</v>
      </c>
      <c r="M126" s="32"/>
      <c r="N126" s="32">
        <v>84.01</v>
      </c>
      <c r="O126" s="32"/>
      <c r="P126" s="32"/>
      <c r="Q126" s="32">
        <v>41.92</v>
      </c>
      <c r="R126" s="32" t="s">
        <v>21</v>
      </c>
      <c r="S126" s="32"/>
    </row>
    <row r="127" spans="1:19" ht="31.5">
      <c r="A127" s="35" t="s">
        <v>78</v>
      </c>
      <c r="B127" s="36" t="s">
        <v>81</v>
      </c>
      <c r="C127" s="36" t="s">
        <v>19</v>
      </c>
      <c r="D127" s="37">
        <f t="shared" si="44"/>
        <v>624</v>
      </c>
      <c r="E127" s="35">
        <f t="shared" si="45"/>
        <v>104</v>
      </c>
      <c r="F127" s="35">
        <v>60</v>
      </c>
      <c r="G127" s="35">
        <v>44</v>
      </c>
      <c r="H127" s="35"/>
      <c r="I127" s="35"/>
      <c r="J127" s="35">
        <v>520</v>
      </c>
      <c r="K127" s="42">
        <f t="shared" si="46"/>
        <v>593.32000000000005</v>
      </c>
      <c r="L127" s="40">
        <f t="shared" si="47"/>
        <v>44</v>
      </c>
      <c r="M127" s="35"/>
      <c r="N127" s="35">
        <v>44</v>
      </c>
      <c r="O127" s="35"/>
      <c r="P127" s="35"/>
      <c r="Q127" s="35">
        <v>549.32000000000005</v>
      </c>
      <c r="R127" s="35" t="s">
        <v>28</v>
      </c>
      <c r="S127" s="35"/>
    </row>
    <row r="128" spans="1:19" ht="33.950000000000003" customHeight="1">
      <c r="A128" s="77" t="s">
        <v>82</v>
      </c>
      <c r="B128" s="78"/>
      <c r="C128" s="38"/>
      <c r="D128" s="39">
        <f>SUM(D117:D127)</f>
        <v>8516.65</v>
      </c>
      <c r="E128" s="39">
        <f>SUM(E117:E127)</f>
        <v>2035.75</v>
      </c>
      <c r="F128" s="39">
        <f>SUM(F117:F127)</f>
        <v>68.67</v>
      </c>
      <c r="G128" s="39">
        <f>SUM(G117:G127)</f>
        <v>1967.08</v>
      </c>
      <c r="H128" s="38"/>
      <c r="I128" s="38"/>
      <c r="J128" s="38">
        <f>SUM(J117:J127)</f>
        <v>6480.9</v>
      </c>
      <c r="K128" s="39">
        <f>SUM(K117:K127)</f>
        <v>9068.51</v>
      </c>
      <c r="L128" s="39">
        <f t="shared" ref="L128:Q128" si="48">SUM(L117:L127)</f>
        <v>3239.37</v>
      </c>
      <c r="M128" s="39">
        <f t="shared" si="48"/>
        <v>68.67</v>
      </c>
      <c r="N128" s="39">
        <f t="shared" si="48"/>
        <v>1967.08</v>
      </c>
      <c r="O128" s="39">
        <f t="shared" si="48"/>
        <v>0</v>
      </c>
      <c r="P128" s="39">
        <f t="shared" si="48"/>
        <v>1203.6199999999999</v>
      </c>
      <c r="Q128" s="39">
        <f t="shared" si="48"/>
        <v>5829.14</v>
      </c>
      <c r="R128" s="38"/>
      <c r="S128" s="69"/>
    </row>
    <row r="129" spans="1:19" ht="33.950000000000003" customHeight="1">
      <c r="A129" s="35" t="s">
        <v>78</v>
      </c>
      <c r="B129" s="38" t="s">
        <v>83</v>
      </c>
      <c r="C129" s="36" t="s">
        <v>19</v>
      </c>
      <c r="D129" s="39"/>
      <c r="E129" s="39"/>
      <c r="F129" s="39"/>
      <c r="G129" s="39"/>
      <c r="H129" s="38"/>
      <c r="I129" s="38"/>
      <c r="J129" s="38"/>
      <c r="K129" s="39">
        <f>L129+Q129</f>
        <v>201</v>
      </c>
      <c r="L129" s="39">
        <f>M129+N129+O129+P129</f>
        <v>0</v>
      </c>
      <c r="M129" s="39"/>
      <c r="N129" s="39"/>
      <c r="O129" s="38"/>
      <c r="P129" s="38"/>
      <c r="Q129" s="38">
        <v>201</v>
      </c>
      <c r="R129" s="35" t="s">
        <v>78</v>
      </c>
      <c r="S129" s="69"/>
    </row>
    <row r="130" spans="1:19" ht="33.950000000000003" customHeight="1">
      <c r="A130" s="35" t="s">
        <v>78</v>
      </c>
      <c r="B130" s="38" t="s">
        <v>83</v>
      </c>
      <c r="C130" s="36" t="s">
        <v>19</v>
      </c>
      <c r="D130" s="39"/>
      <c r="E130" s="39"/>
      <c r="F130" s="39"/>
      <c r="G130" s="39"/>
      <c r="H130" s="38"/>
      <c r="I130" s="38"/>
      <c r="J130" s="38"/>
      <c r="K130" s="39">
        <f>L130+Q130</f>
        <v>62.27</v>
      </c>
      <c r="L130" s="39"/>
      <c r="M130" s="39"/>
      <c r="N130" s="39"/>
      <c r="O130" s="38"/>
      <c r="P130" s="38"/>
      <c r="Q130" s="38">
        <v>62.27</v>
      </c>
      <c r="R130" s="38" t="s">
        <v>24</v>
      </c>
      <c r="S130" s="69"/>
    </row>
    <row r="131" spans="1:19" ht="33.950000000000003" customHeight="1">
      <c r="A131" s="35" t="s">
        <v>78</v>
      </c>
      <c r="B131" s="38" t="s">
        <v>83</v>
      </c>
      <c r="C131" s="36" t="s">
        <v>19</v>
      </c>
      <c r="D131" s="39"/>
      <c r="E131" s="39"/>
      <c r="F131" s="39"/>
      <c r="G131" s="39"/>
      <c r="H131" s="38"/>
      <c r="I131" s="38"/>
      <c r="J131" s="38"/>
      <c r="K131" s="39">
        <f>L131+Q131</f>
        <v>130</v>
      </c>
      <c r="L131" s="39"/>
      <c r="M131" s="39"/>
      <c r="N131" s="39"/>
      <c r="O131" s="38"/>
      <c r="P131" s="38"/>
      <c r="Q131" s="38">
        <v>130</v>
      </c>
      <c r="R131" s="38" t="s">
        <v>22</v>
      </c>
      <c r="S131" s="69"/>
    </row>
    <row r="132" spans="1:19" ht="33.950000000000003" customHeight="1">
      <c r="A132" s="77" t="s">
        <v>84</v>
      </c>
      <c r="B132" s="78"/>
      <c r="C132" s="38"/>
      <c r="D132" s="39"/>
      <c r="E132" s="39"/>
      <c r="F132" s="39"/>
      <c r="G132" s="39"/>
      <c r="H132" s="38"/>
      <c r="I132" s="38"/>
      <c r="J132" s="38"/>
      <c r="K132" s="39">
        <f>SUM(K129:K131)</f>
        <v>393.27</v>
      </c>
      <c r="L132" s="39"/>
      <c r="M132" s="39"/>
      <c r="N132" s="39"/>
      <c r="O132" s="39"/>
      <c r="P132" s="39"/>
      <c r="Q132" s="39">
        <f>SUM(Q129:Q131)</f>
        <v>393.27</v>
      </c>
      <c r="R132" s="38"/>
      <c r="S132" s="69"/>
    </row>
    <row r="133" spans="1:19" ht="33.950000000000003" customHeight="1">
      <c r="A133" s="77" t="s">
        <v>85</v>
      </c>
      <c r="B133" s="78"/>
      <c r="C133" s="38"/>
      <c r="D133" s="38">
        <f>D16+D27+D37+D44+D46+D48+D60+D67+D78+D80+D82+D84+D96+D98+D104+D116+D128+D132</f>
        <v>38260</v>
      </c>
      <c r="E133" s="38">
        <f t="shared" ref="E133:J133" si="49">E16+E27+E37+E44+E46+E48+E60+E67+E78+E80+E82+E84+E96+E98+E104+E116+E128+E132</f>
        <v>17400</v>
      </c>
      <c r="F133" s="38">
        <f t="shared" si="49"/>
        <v>10260</v>
      </c>
      <c r="G133" s="38">
        <f t="shared" si="49"/>
        <v>2940</v>
      </c>
      <c r="H133" s="38">
        <f t="shared" si="49"/>
        <v>600</v>
      </c>
      <c r="I133" s="38">
        <f t="shared" si="49"/>
        <v>3600</v>
      </c>
      <c r="J133" s="38">
        <f t="shared" si="49"/>
        <v>20860</v>
      </c>
      <c r="K133" s="38">
        <f>K16+K27+K37+K44+K46+K48+K60+K67+K78+K80+K82+K84+K96+K98+K100+K102+K104+K116+K128+K132</f>
        <v>38260</v>
      </c>
      <c r="L133" s="38">
        <f t="shared" ref="L133:Q133" si="50">L16+L27+L37+L44+L46+L48+L60+L67+L78+L80+L82+L84+L96+L98+L100+L102+L104+L116+L128+L132</f>
        <v>17879</v>
      </c>
      <c r="M133" s="38">
        <f t="shared" si="50"/>
        <v>10589</v>
      </c>
      <c r="N133" s="38">
        <f t="shared" si="50"/>
        <v>2940</v>
      </c>
      <c r="O133" s="38">
        <f t="shared" si="50"/>
        <v>750</v>
      </c>
      <c r="P133" s="38">
        <f t="shared" si="50"/>
        <v>3600</v>
      </c>
      <c r="Q133" s="38">
        <f t="shared" si="50"/>
        <v>20381</v>
      </c>
      <c r="R133" s="49"/>
      <c r="S133" s="69"/>
    </row>
    <row r="134" spans="1:19" ht="24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</row>
  </sheetData>
  <autoFilter ref="A1:S134">
    <extLst/>
  </autoFilter>
  <mergeCells count="37">
    <mergeCell ref="A1:S1"/>
    <mergeCell ref="A2:S2"/>
    <mergeCell ref="E3:J3"/>
    <mergeCell ref="L3:Q3"/>
    <mergeCell ref="E4:I4"/>
    <mergeCell ref="L4:P4"/>
    <mergeCell ref="A16:B16"/>
    <mergeCell ref="A27:B27"/>
    <mergeCell ref="A37:B37"/>
    <mergeCell ref="A44:B44"/>
    <mergeCell ref="A46:B46"/>
    <mergeCell ref="A48:B48"/>
    <mergeCell ref="A60:B60"/>
    <mergeCell ref="A67:B67"/>
    <mergeCell ref="A78:B78"/>
    <mergeCell ref="A80:B80"/>
    <mergeCell ref="A82:B82"/>
    <mergeCell ref="A84:B84"/>
    <mergeCell ref="A96:B96"/>
    <mergeCell ref="A98:B98"/>
    <mergeCell ref="A100:B100"/>
    <mergeCell ref="A133:B133"/>
    <mergeCell ref="A134:S134"/>
    <mergeCell ref="A3:A5"/>
    <mergeCell ref="B3:B5"/>
    <mergeCell ref="C3:C5"/>
    <mergeCell ref="D3:D5"/>
    <mergeCell ref="J4:J5"/>
    <mergeCell ref="K3:K5"/>
    <mergeCell ref="Q4:Q5"/>
    <mergeCell ref="R3:R5"/>
    <mergeCell ref="S3:S5"/>
    <mergeCell ref="A102:B102"/>
    <mergeCell ref="A104:B104"/>
    <mergeCell ref="A116:B116"/>
    <mergeCell ref="A128:B128"/>
    <mergeCell ref="A132:B132"/>
  </mergeCells>
  <phoneticPr fontId="25" type="noConversion"/>
  <pageMargins left="0" right="0" top="0.59027777777777801" bottom="0.39305555555555599" header="0.31458333333333299" footer="0.5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8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S3" sqref="S3:S5"/>
    </sheetView>
  </sheetViews>
  <sheetFormatPr defaultColWidth="6.875" defaultRowHeight="15"/>
  <cols>
    <col min="1" max="1" width="5.125" style="6" customWidth="1"/>
    <col min="2" max="2" width="8.625" style="7" customWidth="1"/>
    <col min="3" max="3" width="19" style="7" customWidth="1"/>
    <col min="4" max="4" width="3.375" style="7" customWidth="1"/>
    <col min="5" max="5" width="3.625" style="7" customWidth="1"/>
    <col min="6" max="6" width="5.5" style="7" customWidth="1"/>
    <col min="7" max="7" width="5.375" style="7" customWidth="1"/>
    <col min="8" max="8" width="5.5" style="7" customWidth="1"/>
    <col min="9" max="9" width="7.125" style="7" customWidth="1"/>
    <col min="10" max="10" width="6.25" style="7" customWidth="1"/>
    <col min="11" max="11" width="5.5" style="7" customWidth="1"/>
    <col min="12" max="12" width="4.25" style="7" customWidth="1"/>
    <col min="13" max="14" width="3.625" style="7" customWidth="1"/>
    <col min="15" max="15" width="7.75" style="7" customWidth="1"/>
    <col min="16" max="16" width="5.375" style="7" customWidth="1"/>
    <col min="17" max="17" width="6.625" style="7" customWidth="1"/>
    <col min="18" max="18" width="10.375" style="7" customWidth="1"/>
    <col min="19" max="19" width="24.75" style="7" customWidth="1"/>
    <col min="20" max="221" width="8" style="7" customWidth="1"/>
    <col min="222" max="16356" width="6.875" style="7"/>
    <col min="16357" max="16357" width="9.25" style="7"/>
    <col min="16358" max="16384" width="6.875" style="7"/>
  </cols>
  <sheetData>
    <row r="1" spans="1:19" ht="15" customHeight="1">
      <c r="A1" s="103"/>
      <c r="B1" s="103"/>
      <c r="C1" s="103"/>
    </row>
    <row r="2" spans="1:19" ht="31.5">
      <c r="A2" s="104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s="1" customFormat="1" ht="29.1" customHeight="1">
      <c r="A3" s="96" t="s">
        <v>87</v>
      </c>
      <c r="B3" s="95" t="s">
        <v>3</v>
      </c>
      <c r="C3" s="95" t="s">
        <v>88</v>
      </c>
      <c r="D3" s="95" t="s">
        <v>89</v>
      </c>
      <c r="E3" s="95"/>
      <c r="F3" s="95" t="s">
        <v>90</v>
      </c>
      <c r="G3" s="100" t="s">
        <v>8</v>
      </c>
      <c r="H3" s="95" t="s">
        <v>2</v>
      </c>
      <c r="I3" s="95" t="s">
        <v>91</v>
      </c>
      <c r="J3" s="95" t="s">
        <v>7</v>
      </c>
      <c r="K3" s="95"/>
      <c r="L3" s="95"/>
      <c r="M3" s="95"/>
      <c r="N3" s="95"/>
      <c r="O3" s="95"/>
      <c r="P3" s="95" t="s">
        <v>92</v>
      </c>
      <c r="Q3" s="95"/>
      <c r="R3" s="95" t="s">
        <v>93</v>
      </c>
      <c r="S3" s="95" t="s">
        <v>94</v>
      </c>
    </row>
    <row r="4" spans="1:19" s="1" customFormat="1" ht="27" customHeight="1">
      <c r="A4" s="96"/>
      <c r="B4" s="95"/>
      <c r="C4" s="95"/>
      <c r="D4" s="95" t="s">
        <v>95</v>
      </c>
      <c r="E4" s="95" t="s">
        <v>96</v>
      </c>
      <c r="F4" s="95"/>
      <c r="G4" s="101"/>
      <c r="H4" s="95"/>
      <c r="I4" s="95"/>
      <c r="J4" s="99" t="s">
        <v>10</v>
      </c>
      <c r="K4" s="99"/>
      <c r="L4" s="99"/>
      <c r="M4" s="99"/>
      <c r="N4" s="99"/>
      <c r="O4" s="94" t="s">
        <v>11</v>
      </c>
      <c r="P4" s="95"/>
      <c r="Q4" s="95"/>
      <c r="R4" s="95"/>
      <c r="S4" s="95"/>
    </row>
    <row r="5" spans="1:19" s="1" customFormat="1" ht="39" customHeight="1">
      <c r="A5" s="96"/>
      <c r="B5" s="95"/>
      <c r="C5" s="95"/>
      <c r="D5" s="95"/>
      <c r="E5" s="95"/>
      <c r="F5" s="95"/>
      <c r="G5" s="102"/>
      <c r="H5" s="95"/>
      <c r="I5" s="95"/>
      <c r="J5" s="8" t="s">
        <v>12</v>
      </c>
      <c r="K5" s="8" t="s">
        <v>13</v>
      </c>
      <c r="L5" s="8" t="s">
        <v>14</v>
      </c>
      <c r="M5" s="8" t="s">
        <v>15</v>
      </c>
      <c r="N5" s="8" t="s">
        <v>16</v>
      </c>
      <c r="O5" s="94"/>
      <c r="P5" s="8" t="s">
        <v>97</v>
      </c>
      <c r="Q5" s="8" t="s">
        <v>98</v>
      </c>
      <c r="R5" s="95"/>
      <c r="S5" s="95"/>
    </row>
    <row r="6" spans="1:19" s="2" customFormat="1" ht="90">
      <c r="A6" s="9">
        <v>1</v>
      </c>
      <c r="B6" s="11" t="s">
        <v>148</v>
      </c>
      <c r="C6" s="11" t="s">
        <v>149</v>
      </c>
      <c r="D6" s="14" t="s">
        <v>20</v>
      </c>
      <c r="E6" s="14" t="s">
        <v>99</v>
      </c>
      <c r="F6" s="18" t="s">
        <v>150</v>
      </c>
      <c r="G6" s="17" t="s">
        <v>146</v>
      </c>
      <c r="H6" s="17" t="s">
        <v>17</v>
      </c>
      <c r="I6" s="14">
        <f t="shared" ref="I6:I45" si="0">J6+O6</f>
        <v>50</v>
      </c>
      <c r="J6" s="14">
        <f t="shared" ref="J6:J45" si="1">K6+L6+M6+N6</f>
        <v>0</v>
      </c>
      <c r="K6" s="14"/>
      <c r="L6" s="14"/>
      <c r="M6" s="14"/>
      <c r="N6" s="14"/>
      <c r="O6" s="14">
        <v>50</v>
      </c>
      <c r="P6" s="14">
        <v>50</v>
      </c>
      <c r="Q6" s="14"/>
      <c r="R6" s="14" t="s">
        <v>151</v>
      </c>
      <c r="S6" s="11" t="s">
        <v>152</v>
      </c>
    </row>
    <row r="7" spans="1:19" s="2" customFormat="1" ht="45">
      <c r="A7" s="9">
        <v>2</v>
      </c>
      <c r="B7" s="11" t="s">
        <v>153</v>
      </c>
      <c r="C7" s="11" t="s">
        <v>154</v>
      </c>
      <c r="D7" s="10" t="s">
        <v>20</v>
      </c>
      <c r="E7" s="10" t="s">
        <v>155</v>
      </c>
      <c r="F7" s="18" t="s">
        <v>150</v>
      </c>
      <c r="G7" s="11" t="s">
        <v>146</v>
      </c>
      <c r="H7" s="11" t="s">
        <v>17</v>
      </c>
      <c r="I7" s="14">
        <f t="shared" si="0"/>
        <v>49.93</v>
      </c>
      <c r="J7" s="14">
        <f t="shared" si="1"/>
        <v>0</v>
      </c>
      <c r="K7" s="10"/>
      <c r="L7" s="10"/>
      <c r="M7" s="10"/>
      <c r="N7" s="10"/>
      <c r="O7" s="10">
        <v>49.93</v>
      </c>
      <c r="P7" s="10">
        <v>20</v>
      </c>
      <c r="Q7" s="10"/>
      <c r="R7" s="10" t="s">
        <v>151</v>
      </c>
      <c r="S7" s="11" t="s">
        <v>156</v>
      </c>
    </row>
    <row r="8" spans="1:19" s="2" customFormat="1" ht="78.75">
      <c r="A8" s="9">
        <v>3</v>
      </c>
      <c r="B8" s="11" t="s">
        <v>157</v>
      </c>
      <c r="C8" s="11" t="s">
        <v>158</v>
      </c>
      <c r="D8" s="10" t="s">
        <v>20</v>
      </c>
      <c r="E8" s="10" t="s">
        <v>159</v>
      </c>
      <c r="F8" s="18" t="s">
        <v>150</v>
      </c>
      <c r="G8" s="11" t="s">
        <v>146</v>
      </c>
      <c r="H8" s="11" t="s">
        <v>17</v>
      </c>
      <c r="I8" s="14">
        <f t="shared" si="0"/>
        <v>50</v>
      </c>
      <c r="J8" s="14">
        <f t="shared" si="1"/>
        <v>0</v>
      </c>
      <c r="K8" s="10"/>
      <c r="L8" s="10"/>
      <c r="M8" s="10"/>
      <c r="N8" s="10"/>
      <c r="O8" s="10">
        <v>50</v>
      </c>
      <c r="P8" s="10">
        <v>35</v>
      </c>
      <c r="Q8" s="10"/>
      <c r="R8" s="10" t="s">
        <v>151</v>
      </c>
      <c r="S8" s="11" t="s">
        <v>160</v>
      </c>
    </row>
    <row r="9" spans="1:19" s="2" customFormat="1" ht="56.25">
      <c r="A9" s="9">
        <v>4</v>
      </c>
      <c r="B9" s="11" t="s">
        <v>161</v>
      </c>
      <c r="C9" s="11" t="s">
        <v>162</v>
      </c>
      <c r="D9" s="10" t="s">
        <v>20</v>
      </c>
      <c r="E9" s="10" t="s">
        <v>163</v>
      </c>
      <c r="F9" s="18" t="s">
        <v>150</v>
      </c>
      <c r="G9" s="11" t="s">
        <v>146</v>
      </c>
      <c r="H9" s="11" t="s">
        <v>17</v>
      </c>
      <c r="I9" s="14">
        <f t="shared" si="0"/>
        <v>120.47</v>
      </c>
      <c r="J9" s="14">
        <f t="shared" si="1"/>
        <v>0</v>
      </c>
      <c r="K9" s="10"/>
      <c r="L9" s="10"/>
      <c r="M9" s="10"/>
      <c r="N9" s="10"/>
      <c r="O9" s="10">
        <v>120.47</v>
      </c>
      <c r="P9" s="10">
        <v>120</v>
      </c>
      <c r="Q9" s="10"/>
      <c r="R9" s="10" t="s">
        <v>151</v>
      </c>
      <c r="S9" s="11" t="s">
        <v>164</v>
      </c>
    </row>
    <row r="10" spans="1:19" s="2" customFormat="1" ht="56.25">
      <c r="A10" s="9">
        <v>5</v>
      </c>
      <c r="B10" s="11" t="s">
        <v>165</v>
      </c>
      <c r="C10" s="11" t="s">
        <v>166</v>
      </c>
      <c r="D10" s="10" t="s">
        <v>20</v>
      </c>
      <c r="E10" s="10" t="s">
        <v>167</v>
      </c>
      <c r="F10" s="18" t="s">
        <v>150</v>
      </c>
      <c r="G10" s="11" t="s">
        <v>146</v>
      </c>
      <c r="H10" s="11" t="s">
        <v>17</v>
      </c>
      <c r="I10" s="14">
        <f t="shared" si="0"/>
        <v>50.5</v>
      </c>
      <c r="J10" s="14">
        <f t="shared" si="1"/>
        <v>0</v>
      </c>
      <c r="K10" s="10"/>
      <c r="L10" s="10"/>
      <c r="M10" s="10"/>
      <c r="N10" s="10"/>
      <c r="O10" s="10">
        <v>50.5</v>
      </c>
      <c r="P10" s="10">
        <v>70</v>
      </c>
      <c r="Q10" s="10"/>
      <c r="R10" s="10" t="s">
        <v>151</v>
      </c>
      <c r="S10" s="11" t="s">
        <v>168</v>
      </c>
    </row>
    <row r="11" spans="1:19" s="2" customFormat="1" ht="67.5">
      <c r="A11" s="9">
        <v>6</v>
      </c>
      <c r="B11" s="11" t="s">
        <v>169</v>
      </c>
      <c r="C11" s="11" t="s">
        <v>170</v>
      </c>
      <c r="D11" s="10" t="s">
        <v>20</v>
      </c>
      <c r="E11" s="10" t="s">
        <v>100</v>
      </c>
      <c r="F11" s="18" t="s">
        <v>150</v>
      </c>
      <c r="G11" s="11" t="s">
        <v>146</v>
      </c>
      <c r="H11" s="11" t="s">
        <v>17</v>
      </c>
      <c r="I11" s="14">
        <f t="shared" si="0"/>
        <v>43.92</v>
      </c>
      <c r="J11" s="14">
        <f t="shared" si="1"/>
        <v>0</v>
      </c>
      <c r="K11" s="10"/>
      <c r="L11" s="10"/>
      <c r="M11" s="10"/>
      <c r="N11" s="10"/>
      <c r="O11" s="10">
        <v>43.92</v>
      </c>
      <c r="P11" s="10">
        <v>30</v>
      </c>
      <c r="Q11" s="10"/>
      <c r="R11" s="10" t="s">
        <v>151</v>
      </c>
      <c r="S11" s="11" t="s">
        <v>171</v>
      </c>
    </row>
    <row r="12" spans="1:19" s="2" customFormat="1" ht="90">
      <c r="A12" s="9">
        <v>7</v>
      </c>
      <c r="B12" s="11" t="s">
        <v>172</v>
      </c>
      <c r="C12" s="11" t="s">
        <v>173</v>
      </c>
      <c r="D12" s="10" t="s">
        <v>21</v>
      </c>
      <c r="E12" s="10" t="s">
        <v>101</v>
      </c>
      <c r="F12" s="18" t="s">
        <v>150</v>
      </c>
      <c r="G12" s="11" t="s">
        <v>146</v>
      </c>
      <c r="H12" s="11" t="s">
        <v>17</v>
      </c>
      <c r="I12" s="14">
        <f t="shared" si="0"/>
        <v>72</v>
      </c>
      <c r="J12" s="14">
        <f t="shared" si="1"/>
        <v>0</v>
      </c>
      <c r="K12" s="10"/>
      <c r="L12" s="10"/>
      <c r="M12" s="10"/>
      <c r="N12" s="10"/>
      <c r="O12" s="10">
        <v>72</v>
      </c>
      <c r="P12" s="10">
        <v>70</v>
      </c>
      <c r="Q12" s="10"/>
      <c r="R12" s="10" t="s">
        <v>151</v>
      </c>
      <c r="S12" s="11" t="s">
        <v>174</v>
      </c>
    </row>
    <row r="13" spans="1:19" s="2" customFormat="1" ht="67.5">
      <c r="A13" s="9">
        <v>8</v>
      </c>
      <c r="B13" s="11" t="s">
        <v>175</v>
      </c>
      <c r="C13" s="11" t="s">
        <v>176</v>
      </c>
      <c r="D13" s="10" t="s">
        <v>21</v>
      </c>
      <c r="E13" s="10" t="s">
        <v>102</v>
      </c>
      <c r="F13" s="18" t="s">
        <v>150</v>
      </c>
      <c r="G13" s="11" t="s">
        <v>146</v>
      </c>
      <c r="H13" s="11" t="s">
        <v>17</v>
      </c>
      <c r="I13" s="14">
        <f t="shared" si="0"/>
        <v>65.36</v>
      </c>
      <c r="J13" s="14">
        <f t="shared" si="1"/>
        <v>0</v>
      </c>
      <c r="K13" s="10"/>
      <c r="L13" s="10"/>
      <c r="M13" s="10"/>
      <c r="N13" s="10"/>
      <c r="O13" s="10">
        <v>65.36</v>
      </c>
      <c r="P13" s="10">
        <v>50</v>
      </c>
      <c r="Q13" s="10"/>
      <c r="R13" s="10" t="s">
        <v>151</v>
      </c>
      <c r="S13" s="11" t="s">
        <v>177</v>
      </c>
    </row>
    <row r="14" spans="1:19" s="2" customFormat="1" ht="90">
      <c r="A14" s="9">
        <v>9</v>
      </c>
      <c r="B14" s="11" t="s">
        <v>178</v>
      </c>
      <c r="C14" s="11" t="s">
        <v>179</v>
      </c>
      <c r="D14" s="10" t="s">
        <v>21</v>
      </c>
      <c r="E14" s="10" t="s">
        <v>103</v>
      </c>
      <c r="F14" s="18" t="s">
        <v>150</v>
      </c>
      <c r="G14" s="11" t="s">
        <v>146</v>
      </c>
      <c r="H14" s="11" t="s">
        <v>17</v>
      </c>
      <c r="I14" s="14">
        <f t="shared" si="0"/>
        <v>68</v>
      </c>
      <c r="J14" s="14">
        <f t="shared" si="1"/>
        <v>0</v>
      </c>
      <c r="K14" s="10"/>
      <c r="L14" s="10"/>
      <c r="M14" s="10"/>
      <c r="N14" s="10"/>
      <c r="O14" s="10">
        <v>68</v>
      </c>
      <c r="P14" s="10">
        <v>122</v>
      </c>
      <c r="Q14" s="10"/>
      <c r="R14" s="10" t="s">
        <v>151</v>
      </c>
      <c r="S14" s="11" t="s">
        <v>180</v>
      </c>
    </row>
    <row r="15" spans="1:19" s="2" customFormat="1" ht="90">
      <c r="A15" s="9">
        <v>10</v>
      </c>
      <c r="B15" s="11" t="s">
        <v>181</v>
      </c>
      <c r="C15" s="11" t="s">
        <v>182</v>
      </c>
      <c r="D15" s="10" t="s">
        <v>21</v>
      </c>
      <c r="E15" s="10" t="s">
        <v>104</v>
      </c>
      <c r="F15" s="18" t="s">
        <v>150</v>
      </c>
      <c r="G15" s="11" t="s">
        <v>146</v>
      </c>
      <c r="H15" s="11" t="s">
        <v>17</v>
      </c>
      <c r="I15" s="14">
        <f t="shared" si="0"/>
        <v>50</v>
      </c>
      <c r="J15" s="14">
        <f t="shared" si="1"/>
        <v>0</v>
      </c>
      <c r="K15" s="10"/>
      <c r="L15" s="10"/>
      <c r="M15" s="10"/>
      <c r="N15" s="10"/>
      <c r="O15" s="10">
        <v>50</v>
      </c>
      <c r="P15" s="10">
        <v>110</v>
      </c>
      <c r="Q15" s="10"/>
      <c r="R15" s="10" t="s">
        <v>151</v>
      </c>
      <c r="S15" s="11" t="s">
        <v>183</v>
      </c>
    </row>
    <row r="16" spans="1:19" s="2" customFormat="1" ht="78.75">
      <c r="A16" s="9">
        <v>11</v>
      </c>
      <c r="B16" s="11" t="s">
        <v>184</v>
      </c>
      <c r="C16" s="11" t="s">
        <v>185</v>
      </c>
      <c r="D16" s="10" t="s">
        <v>21</v>
      </c>
      <c r="E16" s="10" t="s">
        <v>105</v>
      </c>
      <c r="F16" s="18" t="s">
        <v>150</v>
      </c>
      <c r="G16" s="11" t="s">
        <v>146</v>
      </c>
      <c r="H16" s="11" t="s">
        <v>17</v>
      </c>
      <c r="I16" s="14">
        <f t="shared" si="0"/>
        <v>59.85</v>
      </c>
      <c r="J16" s="14">
        <f t="shared" si="1"/>
        <v>0</v>
      </c>
      <c r="K16" s="10"/>
      <c r="L16" s="10"/>
      <c r="M16" s="10"/>
      <c r="N16" s="10"/>
      <c r="O16" s="10">
        <v>59.85</v>
      </c>
      <c r="P16" s="10">
        <v>45</v>
      </c>
      <c r="Q16" s="10"/>
      <c r="R16" s="10" t="s">
        <v>151</v>
      </c>
      <c r="S16" s="11" t="s">
        <v>186</v>
      </c>
    </row>
    <row r="17" spans="1:19" s="2" customFormat="1" ht="56.25">
      <c r="A17" s="9">
        <v>12</v>
      </c>
      <c r="B17" s="11" t="s">
        <v>187</v>
      </c>
      <c r="C17" s="11" t="s">
        <v>188</v>
      </c>
      <c r="D17" s="10" t="s">
        <v>22</v>
      </c>
      <c r="E17" s="10" t="s">
        <v>133</v>
      </c>
      <c r="F17" s="18" t="s">
        <v>150</v>
      </c>
      <c r="G17" s="11" t="s">
        <v>146</v>
      </c>
      <c r="H17" s="11" t="s">
        <v>17</v>
      </c>
      <c r="I17" s="14">
        <f t="shared" si="0"/>
        <v>46.83</v>
      </c>
      <c r="J17" s="14">
        <f t="shared" si="1"/>
        <v>46.83</v>
      </c>
      <c r="K17" s="10">
        <v>46.83</v>
      </c>
      <c r="L17" s="10"/>
      <c r="M17" s="10"/>
      <c r="N17" s="10"/>
      <c r="O17" s="10"/>
      <c r="P17" s="10">
        <v>70</v>
      </c>
      <c r="Q17" s="10"/>
      <c r="R17" s="10" t="s">
        <v>151</v>
      </c>
      <c r="S17" s="11" t="s">
        <v>189</v>
      </c>
    </row>
    <row r="18" spans="1:19" s="2" customFormat="1" ht="78.75">
      <c r="A18" s="9">
        <v>13</v>
      </c>
      <c r="B18" s="11" t="s">
        <v>190</v>
      </c>
      <c r="C18" s="11" t="s">
        <v>191</v>
      </c>
      <c r="D18" s="10" t="s">
        <v>22</v>
      </c>
      <c r="E18" s="10" t="s">
        <v>108</v>
      </c>
      <c r="F18" s="18" t="s">
        <v>150</v>
      </c>
      <c r="G18" s="11" t="s">
        <v>146</v>
      </c>
      <c r="H18" s="11" t="s">
        <v>17</v>
      </c>
      <c r="I18" s="14">
        <f t="shared" si="0"/>
        <v>46.83</v>
      </c>
      <c r="J18" s="14">
        <f t="shared" si="1"/>
        <v>0</v>
      </c>
      <c r="K18" s="10"/>
      <c r="L18" s="10"/>
      <c r="M18" s="10"/>
      <c r="N18" s="10"/>
      <c r="O18" s="10">
        <v>46.83</v>
      </c>
      <c r="P18" s="10">
        <v>95</v>
      </c>
      <c r="Q18" s="10"/>
      <c r="R18" s="10" t="s">
        <v>151</v>
      </c>
      <c r="S18" s="11" t="s">
        <v>192</v>
      </c>
    </row>
    <row r="19" spans="1:19" s="2" customFormat="1" ht="78.75">
      <c r="A19" s="9">
        <v>14</v>
      </c>
      <c r="B19" s="11" t="s">
        <v>193</v>
      </c>
      <c r="C19" s="11" t="s">
        <v>194</v>
      </c>
      <c r="D19" s="10" t="s">
        <v>22</v>
      </c>
      <c r="E19" s="10" t="s">
        <v>195</v>
      </c>
      <c r="F19" s="18" t="s">
        <v>150</v>
      </c>
      <c r="G19" s="11" t="s">
        <v>146</v>
      </c>
      <c r="H19" s="11" t="s">
        <v>17</v>
      </c>
      <c r="I19" s="14">
        <f t="shared" si="0"/>
        <v>48.66</v>
      </c>
      <c r="J19" s="14">
        <f t="shared" si="1"/>
        <v>0</v>
      </c>
      <c r="K19" s="10"/>
      <c r="L19" s="10"/>
      <c r="M19" s="10"/>
      <c r="N19" s="10"/>
      <c r="O19" s="10">
        <v>48.66</v>
      </c>
      <c r="P19" s="10">
        <v>75</v>
      </c>
      <c r="Q19" s="10"/>
      <c r="R19" s="10" t="s">
        <v>151</v>
      </c>
      <c r="S19" s="11" t="s">
        <v>196</v>
      </c>
    </row>
    <row r="20" spans="1:19" s="2" customFormat="1" ht="45">
      <c r="A20" s="9">
        <v>15</v>
      </c>
      <c r="B20" s="11" t="s">
        <v>197</v>
      </c>
      <c r="C20" s="11" t="s">
        <v>198</v>
      </c>
      <c r="D20" s="10" t="s">
        <v>22</v>
      </c>
      <c r="E20" s="10" t="s">
        <v>134</v>
      </c>
      <c r="F20" s="18" t="s">
        <v>150</v>
      </c>
      <c r="G20" s="11" t="s">
        <v>146</v>
      </c>
      <c r="H20" s="11" t="s">
        <v>17</v>
      </c>
      <c r="I20" s="14">
        <f t="shared" si="0"/>
        <v>28.51</v>
      </c>
      <c r="J20" s="14">
        <f t="shared" si="1"/>
        <v>28.51</v>
      </c>
      <c r="K20" s="10">
        <v>28.51</v>
      </c>
      <c r="L20" s="10"/>
      <c r="M20" s="10"/>
      <c r="N20" s="10"/>
      <c r="O20" s="10"/>
      <c r="P20" s="10">
        <v>80</v>
      </c>
      <c r="Q20" s="10"/>
      <c r="R20" s="10" t="s">
        <v>151</v>
      </c>
      <c r="S20" s="11" t="s">
        <v>199</v>
      </c>
    </row>
    <row r="21" spans="1:19" s="2" customFormat="1" ht="78.75">
      <c r="A21" s="9">
        <v>16</v>
      </c>
      <c r="B21" s="11" t="s">
        <v>200</v>
      </c>
      <c r="C21" s="11" t="s">
        <v>201</v>
      </c>
      <c r="D21" s="10" t="s">
        <v>22</v>
      </c>
      <c r="E21" s="10" t="s">
        <v>135</v>
      </c>
      <c r="F21" s="18" t="s">
        <v>150</v>
      </c>
      <c r="G21" s="11" t="s">
        <v>146</v>
      </c>
      <c r="H21" s="11" t="s">
        <v>17</v>
      </c>
      <c r="I21" s="14">
        <f t="shared" si="0"/>
        <v>44</v>
      </c>
      <c r="J21" s="14">
        <f t="shared" si="1"/>
        <v>44</v>
      </c>
      <c r="K21" s="10">
        <v>44</v>
      </c>
      <c r="L21" s="10"/>
      <c r="M21" s="10"/>
      <c r="N21" s="10"/>
      <c r="O21" s="10"/>
      <c r="P21" s="10">
        <v>110</v>
      </c>
      <c r="Q21" s="10"/>
      <c r="R21" s="10" t="s">
        <v>151</v>
      </c>
      <c r="S21" s="11" t="s">
        <v>202</v>
      </c>
    </row>
    <row r="22" spans="1:19" s="2" customFormat="1" ht="67.5">
      <c r="A22" s="9">
        <v>17</v>
      </c>
      <c r="B22" s="11" t="s">
        <v>203</v>
      </c>
      <c r="C22" s="11" t="s">
        <v>204</v>
      </c>
      <c r="D22" s="10" t="s">
        <v>22</v>
      </c>
      <c r="E22" s="10" t="s">
        <v>109</v>
      </c>
      <c r="F22" s="18" t="s">
        <v>150</v>
      </c>
      <c r="G22" s="11" t="s">
        <v>146</v>
      </c>
      <c r="H22" s="11" t="s">
        <v>17</v>
      </c>
      <c r="I22" s="14">
        <f t="shared" si="0"/>
        <v>48.98</v>
      </c>
      <c r="J22" s="14">
        <f t="shared" si="1"/>
        <v>0</v>
      </c>
      <c r="K22" s="10"/>
      <c r="L22" s="10"/>
      <c r="M22" s="10"/>
      <c r="N22" s="10"/>
      <c r="O22" s="10">
        <v>48.98</v>
      </c>
      <c r="P22" s="10">
        <v>116</v>
      </c>
      <c r="Q22" s="10"/>
      <c r="R22" s="10" t="s">
        <v>151</v>
      </c>
      <c r="S22" s="11" t="s">
        <v>205</v>
      </c>
    </row>
    <row r="23" spans="1:19" s="2" customFormat="1" ht="56.25">
      <c r="A23" s="9">
        <v>18</v>
      </c>
      <c r="B23" s="11" t="s">
        <v>206</v>
      </c>
      <c r="C23" s="11" t="s">
        <v>207</v>
      </c>
      <c r="D23" s="10" t="s">
        <v>22</v>
      </c>
      <c r="E23" s="10" t="s">
        <v>208</v>
      </c>
      <c r="F23" s="18" t="s">
        <v>150</v>
      </c>
      <c r="G23" s="11" t="s">
        <v>146</v>
      </c>
      <c r="H23" s="11" t="s">
        <v>17</v>
      </c>
      <c r="I23" s="14">
        <f t="shared" si="0"/>
        <v>46.78</v>
      </c>
      <c r="J23" s="14">
        <f t="shared" si="1"/>
        <v>0</v>
      </c>
      <c r="K23" s="10"/>
      <c r="L23" s="10"/>
      <c r="M23" s="10"/>
      <c r="N23" s="10"/>
      <c r="O23" s="10">
        <v>46.78</v>
      </c>
      <c r="P23" s="10">
        <v>60</v>
      </c>
      <c r="Q23" s="10"/>
      <c r="R23" s="10" t="s">
        <v>151</v>
      </c>
      <c r="S23" s="11" t="s">
        <v>209</v>
      </c>
    </row>
    <row r="24" spans="1:19" s="2" customFormat="1" ht="67.5">
      <c r="A24" s="9">
        <v>19</v>
      </c>
      <c r="B24" s="11" t="s">
        <v>210</v>
      </c>
      <c r="C24" s="11" t="s">
        <v>211</v>
      </c>
      <c r="D24" s="10" t="s">
        <v>22</v>
      </c>
      <c r="E24" s="10" t="s">
        <v>137</v>
      </c>
      <c r="F24" s="18" t="s">
        <v>150</v>
      </c>
      <c r="G24" s="11" t="s">
        <v>146</v>
      </c>
      <c r="H24" s="11" t="s">
        <v>17</v>
      </c>
      <c r="I24" s="14">
        <f t="shared" si="0"/>
        <v>49.19</v>
      </c>
      <c r="J24" s="14">
        <f t="shared" si="1"/>
        <v>49.19</v>
      </c>
      <c r="K24" s="10">
        <v>49.19</v>
      </c>
      <c r="L24" s="10"/>
      <c r="M24" s="10"/>
      <c r="N24" s="10"/>
      <c r="O24" s="10"/>
      <c r="P24" s="10">
        <v>60</v>
      </c>
      <c r="Q24" s="10"/>
      <c r="R24" s="10" t="s">
        <v>151</v>
      </c>
      <c r="S24" s="11" t="s">
        <v>212</v>
      </c>
    </row>
    <row r="25" spans="1:19" s="2" customFormat="1" ht="56.25">
      <c r="A25" s="9">
        <v>20</v>
      </c>
      <c r="B25" s="11" t="s">
        <v>213</v>
      </c>
      <c r="C25" s="11" t="s">
        <v>214</v>
      </c>
      <c r="D25" s="10" t="s">
        <v>22</v>
      </c>
      <c r="E25" s="10" t="s">
        <v>107</v>
      </c>
      <c r="F25" s="18" t="s">
        <v>150</v>
      </c>
      <c r="G25" s="11" t="s">
        <v>146</v>
      </c>
      <c r="H25" s="11" t="s">
        <v>17</v>
      </c>
      <c r="I25" s="14">
        <f t="shared" si="0"/>
        <v>34.049999999999997</v>
      </c>
      <c r="J25" s="14">
        <f t="shared" si="1"/>
        <v>0</v>
      </c>
      <c r="K25" s="10"/>
      <c r="L25" s="10"/>
      <c r="M25" s="10"/>
      <c r="N25" s="10"/>
      <c r="O25" s="10">
        <v>34.049999999999997</v>
      </c>
      <c r="P25" s="10">
        <v>110</v>
      </c>
      <c r="Q25" s="10"/>
      <c r="R25" s="10" t="s">
        <v>151</v>
      </c>
      <c r="S25" s="11" t="s">
        <v>215</v>
      </c>
    </row>
    <row r="26" spans="1:19" s="2" customFormat="1" ht="67.5">
      <c r="A26" s="9">
        <v>21</v>
      </c>
      <c r="B26" s="11" t="s">
        <v>216</v>
      </c>
      <c r="C26" s="11" t="s">
        <v>217</v>
      </c>
      <c r="D26" s="10" t="s">
        <v>22</v>
      </c>
      <c r="E26" s="10" t="s">
        <v>136</v>
      </c>
      <c r="F26" s="18" t="s">
        <v>150</v>
      </c>
      <c r="G26" s="11" t="s">
        <v>146</v>
      </c>
      <c r="H26" s="11" t="s">
        <v>17</v>
      </c>
      <c r="I26" s="14">
        <f t="shared" si="0"/>
        <v>49.63</v>
      </c>
      <c r="J26" s="14">
        <f t="shared" si="1"/>
        <v>16.100000000000001</v>
      </c>
      <c r="K26" s="10">
        <v>16.100000000000001</v>
      </c>
      <c r="L26" s="10"/>
      <c r="M26" s="10"/>
      <c r="N26" s="10"/>
      <c r="O26" s="10">
        <v>33.53</v>
      </c>
      <c r="P26" s="10">
        <v>130</v>
      </c>
      <c r="Q26" s="10"/>
      <c r="R26" s="10" t="s">
        <v>151</v>
      </c>
      <c r="S26" s="11" t="s">
        <v>218</v>
      </c>
    </row>
    <row r="27" spans="1:19" s="2" customFormat="1" ht="67.5">
      <c r="A27" s="9">
        <v>22</v>
      </c>
      <c r="B27" s="11" t="s">
        <v>219</v>
      </c>
      <c r="C27" s="11" t="s">
        <v>220</v>
      </c>
      <c r="D27" s="10" t="s">
        <v>22</v>
      </c>
      <c r="E27" s="10" t="s">
        <v>106</v>
      </c>
      <c r="F27" s="18" t="s">
        <v>150</v>
      </c>
      <c r="G27" s="11" t="s">
        <v>146</v>
      </c>
      <c r="H27" s="11" t="s">
        <v>17</v>
      </c>
      <c r="I27" s="14">
        <f t="shared" si="0"/>
        <v>35.450000000000003</v>
      </c>
      <c r="J27" s="14">
        <f t="shared" si="1"/>
        <v>0</v>
      </c>
      <c r="K27" s="10"/>
      <c r="L27" s="10"/>
      <c r="M27" s="10"/>
      <c r="N27" s="10"/>
      <c r="O27" s="10">
        <v>35.450000000000003</v>
      </c>
      <c r="P27" s="10">
        <v>60</v>
      </c>
      <c r="Q27" s="10"/>
      <c r="R27" s="10" t="s">
        <v>151</v>
      </c>
      <c r="S27" s="11" t="s">
        <v>221</v>
      </c>
    </row>
    <row r="28" spans="1:19" s="2" customFormat="1" ht="45">
      <c r="A28" s="9">
        <v>23</v>
      </c>
      <c r="B28" s="11" t="s">
        <v>222</v>
      </c>
      <c r="C28" s="11" t="s">
        <v>223</v>
      </c>
      <c r="D28" s="10" t="s">
        <v>23</v>
      </c>
      <c r="E28" s="10" t="s">
        <v>224</v>
      </c>
      <c r="F28" s="18" t="s">
        <v>150</v>
      </c>
      <c r="G28" s="11" t="s">
        <v>146</v>
      </c>
      <c r="H28" s="11" t="s">
        <v>17</v>
      </c>
      <c r="I28" s="14">
        <f t="shared" si="0"/>
        <v>50.27</v>
      </c>
      <c r="J28" s="14">
        <f t="shared" si="1"/>
        <v>0</v>
      </c>
      <c r="K28" s="10"/>
      <c r="L28" s="10"/>
      <c r="M28" s="10"/>
      <c r="N28" s="10"/>
      <c r="O28" s="10">
        <v>50.27</v>
      </c>
      <c r="P28" s="10">
        <v>60</v>
      </c>
      <c r="Q28" s="10"/>
      <c r="R28" s="10" t="s">
        <v>151</v>
      </c>
      <c r="S28" s="11" t="s">
        <v>225</v>
      </c>
    </row>
    <row r="29" spans="1:19" s="2" customFormat="1" ht="78.75">
      <c r="A29" s="9">
        <v>24</v>
      </c>
      <c r="B29" s="11" t="s">
        <v>226</v>
      </c>
      <c r="C29" s="11" t="s">
        <v>227</v>
      </c>
      <c r="D29" s="10" t="s">
        <v>23</v>
      </c>
      <c r="E29" s="10" t="s">
        <v>111</v>
      </c>
      <c r="F29" s="18" t="s">
        <v>150</v>
      </c>
      <c r="G29" s="11" t="s">
        <v>146</v>
      </c>
      <c r="H29" s="11" t="s">
        <v>17</v>
      </c>
      <c r="I29" s="14">
        <f t="shared" si="0"/>
        <v>60</v>
      </c>
      <c r="J29" s="14">
        <f t="shared" si="1"/>
        <v>0</v>
      </c>
      <c r="K29" s="10"/>
      <c r="L29" s="10"/>
      <c r="M29" s="10"/>
      <c r="N29" s="10"/>
      <c r="O29" s="10">
        <v>60</v>
      </c>
      <c r="P29" s="10">
        <v>110</v>
      </c>
      <c r="Q29" s="10"/>
      <c r="R29" s="10" t="s">
        <v>151</v>
      </c>
      <c r="S29" s="11" t="s">
        <v>228</v>
      </c>
    </row>
    <row r="30" spans="1:19" s="2" customFormat="1" ht="45">
      <c r="A30" s="9">
        <v>25</v>
      </c>
      <c r="B30" s="11" t="s">
        <v>229</v>
      </c>
      <c r="C30" s="11" t="s">
        <v>230</v>
      </c>
      <c r="D30" s="10" t="s">
        <v>23</v>
      </c>
      <c r="E30" s="10" t="s">
        <v>231</v>
      </c>
      <c r="F30" s="18" t="s">
        <v>150</v>
      </c>
      <c r="G30" s="11" t="s">
        <v>146</v>
      </c>
      <c r="H30" s="11" t="s">
        <v>17</v>
      </c>
      <c r="I30" s="14">
        <f t="shared" si="0"/>
        <v>50</v>
      </c>
      <c r="J30" s="14">
        <f t="shared" si="1"/>
        <v>0</v>
      </c>
      <c r="K30" s="10"/>
      <c r="L30" s="10"/>
      <c r="M30" s="10"/>
      <c r="N30" s="10"/>
      <c r="O30" s="10">
        <v>50</v>
      </c>
      <c r="P30" s="10">
        <v>60</v>
      </c>
      <c r="Q30" s="10"/>
      <c r="R30" s="10" t="s">
        <v>151</v>
      </c>
      <c r="S30" s="11" t="s">
        <v>232</v>
      </c>
    </row>
    <row r="31" spans="1:19" s="2" customFormat="1" ht="67.5">
      <c r="A31" s="9">
        <v>26</v>
      </c>
      <c r="B31" s="11" t="s">
        <v>233</v>
      </c>
      <c r="C31" s="11" t="s">
        <v>234</v>
      </c>
      <c r="D31" s="10" t="s">
        <v>24</v>
      </c>
      <c r="E31" s="10" t="s">
        <v>235</v>
      </c>
      <c r="F31" s="18" t="s">
        <v>150</v>
      </c>
      <c r="G31" s="11" t="s">
        <v>146</v>
      </c>
      <c r="H31" s="11" t="s">
        <v>17</v>
      </c>
      <c r="I31" s="14">
        <f t="shared" si="0"/>
        <v>50</v>
      </c>
      <c r="J31" s="14">
        <f t="shared" si="1"/>
        <v>0</v>
      </c>
      <c r="K31" s="10"/>
      <c r="L31" s="10"/>
      <c r="M31" s="10"/>
      <c r="N31" s="10"/>
      <c r="O31" s="10">
        <v>50</v>
      </c>
      <c r="P31" s="10">
        <v>105</v>
      </c>
      <c r="Q31" s="10"/>
      <c r="R31" s="10" t="s">
        <v>151</v>
      </c>
      <c r="S31" s="11" t="s">
        <v>236</v>
      </c>
    </row>
    <row r="32" spans="1:19" s="2" customFormat="1" ht="56.25">
      <c r="A32" s="9">
        <v>27</v>
      </c>
      <c r="B32" s="11" t="s">
        <v>237</v>
      </c>
      <c r="C32" s="11" t="s">
        <v>238</v>
      </c>
      <c r="D32" s="10" t="s">
        <v>24</v>
      </c>
      <c r="E32" s="10" t="s">
        <v>112</v>
      </c>
      <c r="F32" s="18" t="s">
        <v>150</v>
      </c>
      <c r="G32" s="11" t="s">
        <v>146</v>
      </c>
      <c r="H32" s="11" t="s">
        <v>17</v>
      </c>
      <c r="I32" s="14">
        <f t="shared" si="0"/>
        <v>51.07</v>
      </c>
      <c r="J32" s="14">
        <f t="shared" si="1"/>
        <v>0</v>
      </c>
      <c r="K32" s="10"/>
      <c r="L32" s="10"/>
      <c r="M32" s="10"/>
      <c r="N32" s="10"/>
      <c r="O32" s="10">
        <v>51.07</v>
      </c>
      <c r="P32" s="10">
        <v>120</v>
      </c>
      <c r="Q32" s="10"/>
      <c r="R32" s="10" t="s">
        <v>151</v>
      </c>
      <c r="S32" s="11" t="s">
        <v>239</v>
      </c>
    </row>
    <row r="33" spans="1:19" s="2" customFormat="1" ht="90" customHeight="1">
      <c r="A33" s="9">
        <v>28</v>
      </c>
      <c r="B33" s="11" t="s">
        <v>240</v>
      </c>
      <c r="C33" s="11" t="s">
        <v>241</v>
      </c>
      <c r="D33" s="10" t="s">
        <v>24</v>
      </c>
      <c r="E33" s="10" t="s">
        <v>242</v>
      </c>
      <c r="F33" s="18" t="s">
        <v>150</v>
      </c>
      <c r="G33" s="11" t="s">
        <v>146</v>
      </c>
      <c r="H33" s="11" t="s">
        <v>17</v>
      </c>
      <c r="I33" s="14">
        <f t="shared" si="0"/>
        <v>50</v>
      </c>
      <c r="J33" s="14">
        <f t="shared" si="1"/>
        <v>0</v>
      </c>
      <c r="K33" s="10"/>
      <c r="L33" s="10"/>
      <c r="M33" s="10"/>
      <c r="N33" s="10"/>
      <c r="O33" s="10">
        <v>50</v>
      </c>
      <c r="P33" s="10">
        <v>60</v>
      </c>
      <c r="Q33" s="10"/>
      <c r="R33" s="10" t="s">
        <v>151</v>
      </c>
      <c r="S33" s="11" t="s">
        <v>243</v>
      </c>
    </row>
    <row r="34" spans="1:19" s="2" customFormat="1" ht="72" customHeight="1">
      <c r="A34" s="9">
        <v>29</v>
      </c>
      <c r="B34" s="11" t="s">
        <v>244</v>
      </c>
      <c r="C34" s="11" t="s">
        <v>245</v>
      </c>
      <c r="D34" s="10" t="s">
        <v>24</v>
      </c>
      <c r="E34" s="10" t="s">
        <v>113</v>
      </c>
      <c r="F34" s="18" t="s">
        <v>150</v>
      </c>
      <c r="G34" s="11" t="s">
        <v>146</v>
      </c>
      <c r="H34" s="11" t="s">
        <v>17</v>
      </c>
      <c r="I34" s="14">
        <f t="shared" si="0"/>
        <v>57.35</v>
      </c>
      <c r="J34" s="14">
        <f t="shared" si="1"/>
        <v>0</v>
      </c>
      <c r="K34" s="10"/>
      <c r="L34" s="10"/>
      <c r="M34" s="10"/>
      <c r="N34" s="10"/>
      <c r="O34" s="10">
        <v>57.35</v>
      </c>
      <c r="P34" s="10">
        <v>80</v>
      </c>
      <c r="Q34" s="10"/>
      <c r="R34" s="10" t="s">
        <v>151</v>
      </c>
      <c r="S34" s="11" t="s">
        <v>246</v>
      </c>
    </row>
    <row r="35" spans="1:19" s="2" customFormat="1" ht="67.5">
      <c r="A35" s="9">
        <v>30</v>
      </c>
      <c r="B35" s="11" t="s">
        <v>247</v>
      </c>
      <c r="C35" s="11" t="s">
        <v>248</v>
      </c>
      <c r="D35" s="10" t="s">
        <v>24</v>
      </c>
      <c r="E35" s="10" t="s">
        <v>147</v>
      </c>
      <c r="F35" s="18" t="s">
        <v>150</v>
      </c>
      <c r="G35" s="11" t="s">
        <v>146</v>
      </c>
      <c r="H35" s="11" t="s">
        <v>17</v>
      </c>
      <c r="I35" s="14">
        <f t="shared" si="0"/>
        <v>49.66</v>
      </c>
      <c r="J35" s="14">
        <f t="shared" si="1"/>
        <v>0</v>
      </c>
      <c r="K35" s="10"/>
      <c r="L35" s="10"/>
      <c r="M35" s="10"/>
      <c r="N35" s="10"/>
      <c r="O35" s="10">
        <v>49.66</v>
      </c>
      <c r="P35" s="10">
        <v>35</v>
      </c>
      <c r="Q35" s="10"/>
      <c r="R35" s="10" t="s">
        <v>151</v>
      </c>
      <c r="S35" s="11" t="s">
        <v>249</v>
      </c>
    </row>
    <row r="36" spans="1:19" s="2" customFormat="1" ht="67.5">
      <c r="A36" s="9">
        <v>31</v>
      </c>
      <c r="B36" s="11" t="s">
        <v>250</v>
      </c>
      <c r="C36" s="11" t="s">
        <v>251</v>
      </c>
      <c r="D36" s="10" t="s">
        <v>24</v>
      </c>
      <c r="E36" s="10" t="s">
        <v>252</v>
      </c>
      <c r="F36" s="18" t="s">
        <v>150</v>
      </c>
      <c r="G36" s="11" t="s">
        <v>146</v>
      </c>
      <c r="H36" s="11" t="s">
        <v>17</v>
      </c>
      <c r="I36" s="14">
        <f t="shared" si="0"/>
        <v>50.5</v>
      </c>
      <c r="J36" s="14">
        <f t="shared" si="1"/>
        <v>0</v>
      </c>
      <c r="K36" s="10"/>
      <c r="L36" s="10"/>
      <c r="M36" s="10"/>
      <c r="N36" s="10"/>
      <c r="O36" s="10">
        <v>50.5</v>
      </c>
      <c r="P36" s="10">
        <v>300</v>
      </c>
      <c r="Q36" s="10"/>
      <c r="R36" s="10" t="s">
        <v>151</v>
      </c>
      <c r="S36" s="11" t="s">
        <v>253</v>
      </c>
    </row>
    <row r="37" spans="1:19" s="2" customFormat="1" ht="90">
      <c r="A37" s="9">
        <v>32</v>
      </c>
      <c r="B37" s="11" t="s">
        <v>254</v>
      </c>
      <c r="C37" s="11" t="s">
        <v>255</v>
      </c>
      <c r="D37" s="10" t="s">
        <v>24</v>
      </c>
      <c r="E37" s="10" t="s">
        <v>114</v>
      </c>
      <c r="F37" s="18" t="s">
        <v>150</v>
      </c>
      <c r="G37" s="11" t="s">
        <v>146</v>
      </c>
      <c r="H37" s="11" t="s">
        <v>17</v>
      </c>
      <c r="I37" s="14">
        <f t="shared" si="0"/>
        <v>50</v>
      </c>
      <c r="J37" s="14">
        <f t="shared" si="1"/>
        <v>0</v>
      </c>
      <c r="K37" s="10"/>
      <c r="L37" s="10"/>
      <c r="M37" s="10"/>
      <c r="N37" s="10"/>
      <c r="O37" s="10">
        <v>50</v>
      </c>
      <c r="P37" s="10">
        <v>174</v>
      </c>
      <c r="Q37" s="10"/>
      <c r="R37" s="10" t="s">
        <v>151</v>
      </c>
      <c r="S37" s="11" t="s">
        <v>256</v>
      </c>
    </row>
    <row r="38" spans="1:19" s="2" customFormat="1" ht="83.1" customHeight="1">
      <c r="A38" s="9">
        <v>33</v>
      </c>
      <c r="B38" s="11" t="s">
        <v>257</v>
      </c>
      <c r="C38" s="11" t="s">
        <v>258</v>
      </c>
      <c r="D38" s="10" t="s">
        <v>25</v>
      </c>
      <c r="E38" s="10" t="s">
        <v>259</v>
      </c>
      <c r="F38" s="18" t="s">
        <v>150</v>
      </c>
      <c r="G38" s="11" t="s">
        <v>146</v>
      </c>
      <c r="H38" s="11" t="s">
        <v>17</v>
      </c>
      <c r="I38" s="14">
        <f t="shared" si="0"/>
        <v>29.09</v>
      </c>
      <c r="J38" s="14">
        <f t="shared" si="1"/>
        <v>0</v>
      </c>
      <c r="K38" s="10"/>
      <c r="L38" s="10"/>
      <c r="M38" s="10"/>
      <c r="N38" s="10"/>
      <c r="O38" s="10">
        <v>29.09</v>
      </c>
      <c r="P38" s="10">
        <v>40</v>
      </c>
      <c r="Q38" s="10"/>
      <c r="R38" s="10" t="s">
        <v>151</v>
      </c>
      <c r="S38" s="11" t="s">
        <v>260</v>
      </c>
    </row>
    <row r="39" spans="1:19" s="3" customFormat="1" ht="101.25">
      <c r="A39" s="9">
        <v>34</v>
      </c>
      <c r="B39" s="11" t="s">
        <v>261</v>
      </c>
      <c r="C39" s="11" t="s">
        <v>262</v>
      </c>
      <c r="D39" s="11" t="s">
        <v>25</v>
      </c>
      <c r="E39" s="10" t="s">
        <v>263</v>
      </c>
      <c r="F39" s="18" t="s">
        <v>150</v>
      </c>
      <c r="G39" s="11" t="s">
        <v>146</v>
      </c>
      <c r="H39" s="11" t="s">
        <v>17</v>
      </c>
      <c r="I39" s="14">
        <f t="shared" si="0"/>
        <v>53.5</v>
      </c>
      <c r="J39" s="14">
        <f t="shared" si="1"/>
        <v>0</v>
      </c>
      <c r="K39" s="11"/>
      <c r="L39" s="11"/>
      <c r="M39" s="11"/>
      <c r="N39" s="11"/>
      <c r="O39" s="11">
        <v>53.5</v>
      </c>
      <c r="P39" s="10">
        <v>105</v>
      </c>
      <c r="Q39" s="10"/>
      <c r="R39" s="10" t="s">
        <v>151</v>
      </c>
      <c r="S39" s="11" t="s">
        <v>264</v>
      </c>
    </row>
    <row r="40" spans="1:19" s="3" customFormat="1" ht="56.25">
      <c r="A40" s="9">
        <v>35</v>
      </c>
      <c r="B40" s="11" t="s">
        <v>265</v>
      </c>
      <c r="C40" s="11" t="s">
        <v>266</v>
      </c>
      <c r="D40" s="11" t="s">
        <v>25</v>
      </c>
      <c r="E40" s="10" t="s">
        <v>115</v>
      </c>
      <c r="F40" s="18" t="s">
        <v>150</v>
      </c>
      <c r="G40" s="11" t="s">
        <v>146</v>
      </c>
      <c r="H40" s="11" t="s">
        <v>17</v>
      </c>
      <c r="I40" s="14">
        <f t="shared" si="0"/>
        <v>46.6</v>
      </c>
      <c r="J40" s="14">
        <f t="shared" si="1"/>
        <v>0</v>
      </c>
      <c r="K40" s="11"/>
      <c r="L40" s="11"/>
      <c r="M40" s="11"/>
      <c r="N40" s="11"/>
      <c r="O40" s="11">
        <v>46.6</v>
      </c>
      <c r="P40" s="10">
        <v>30</v>
      </c>
      <c r="Q40" s="10"/>
      <c r="R40" s="10" t="s">
        <v>151</v>
      </c>
      <c r="S40" s="11" t="s">
        <v>267</v>
      </c>
    </row>
    <row r="41" spans="1:19" s="3" customFormat="1" ht="78.75">
      <c r="A41" s="9">
        <v>36</v>
      </c>
      <c r="B41" s="11" t="s">
        <v>268</v>
      </c>
      <c r="C41" s="11" t="s">
        <v>269</v>
      </c>
      <c r="D41" s="11" t="s">
        <v>25</v>
      </c>
      <c r="E41" s="10" t="s">
        <v>270</v>
      </c>
      <c r="F41" s="18" t="s">
        <v>150</v>
      </c>
      <c r="G41" s="11" t="s">
        <v>146</v>
      </c>
      <c r="H41" s="11" t="s">
        <v>17</v>
      </c>
      <c r="I41" s="14">
        <f t="shared" si="0"/>
        <v>50.5</v>
      </c>
      <c r="J41" s="14">
        <f t="shared" si="1"/>
        <v>0</v>
      </c>
      <c r="K41" s="11"/>
      <c r="L41" s="11"/>
      <c r="M41" s="11"/>
      <c r="N41" s="11"/>
      <c r="O41" s="11">
        <v>50.5</v>
      </c>
      <c r="P41" s="10">
        <v>150</v>
      </c>
      <c r="Q41" s="10"/>
      <c r="R41" s="10" t="s">
        <v>151</v>
      </c>
      <c r="S41" s="11" t="s">
        <v>271</v>
      </c>
    </row>
    <row r="42" spans="1:19" s="3" customFormat="1" ht="67.5">
      <c r="A42" s="9">
        <v>37</v>
      </c>
      <c r="B42" s="11" t="s">
        <v>272</v>
      </c>
      <c r="C42" s="11" t="s">
        <v>273</v>
      </c>
      <c r="D42" s="11" t="s">
        <v>25</v>
      </c>
      <c r="E42" s="10" t="s">
        <v>116</v>
      </c>
      <c r="F42" s="18" t="s">
        <v>150</v>
      </c>
      <c r="G42" s="11" t="s">
        <v>146</v>
      </c>
      <c r="H42" s="11" t="s">
        <v>17</v>
      </c>
      <c r="I42" s="14">
        <f t="shared" si="0"/>
        <v>29.57</v>
      </c>
      <c r="J42" s="14">
        <f t="shared" si="1"/>
        <v>0</v>
      </c>
      <c r="K42" s="11"/>
      <c r="L42" s="11"/>
      <c r="M42" s="11"/>
      <c r="N42" s="11"/>
      <c r="O42" s="11">
        <v>29.57</v>
      </c>
      <c r="P42" s="10">
        <v>25</v>
      </c>
      <c r="Q42" s="10"/>
      <c r="R42" s="10" t="s">
        <v>151</v>
      </c>
      <c r="S42" s="11" t="s">
        <v>274</v>
      </c>
    </row>
    <row r="43" spans="1:19" s="3" customFormat="1" ht="56.25">
      <c r="A43" s="9">
        <v>38</v>
      </c>
      <c r="B43" s="11" t="s">
        <v>275</v>
      </c>
      <c r="C43" s="11" t="s">
        <v>276</v>
      </c>
      <c r="D43" s="11" t="s">
        <v>25</v>
      </c>
      <c r="E43" s="10" t="s">
        <v>277</v>
      </c>
      <c r="F43" s="18" t="s">
        <v>150</v>
      </c>
      <c r="G43" s="11" t="s">
        <v>146</v>
      </c>
      <c r="H43" s="11" t="s">
        <v>17</v>
      </c>
      <c r="I43" s="14">
        <f t="shared" si="0"/>
        <v>30.18</v>
      </c>
      <c r="J43" s="14">
        <f t="shared" si="1"/>
        <v>0</v>
      </c>
      <c r="K43" s="11"/>
      <c r="L43" s="11"/>
      <c r="M43" s="11"/>
      <c r="N43" s="11"/>
      <c r="O43" s="11">
        <v>30.18</v>
      </c>
      <c r="P43" s="10">
        <v>63</v>
      </c>
      <c r="Q43" s="10"/>
      <c r="R43" s="10" t="s">
        <v>151</v>
      </c>
      <c r="S43" s="11" t="s">
        <v>278</v>
      </c>
    </row>
    <row r="44" spans="1:19" s="3" customFormat="1" ht="56.25">
      <c r="A44" s="9">
        <v>39</v>
      </c>
      <c r="B44" s="11" t="s">
        <v>279</v>
      </c>
      <c r="C44" s="11" t="s">
        <v>280</v>
      </c>
      <c r="D44" s="11" t="s">
        <v>26</v>
      </c>
      <c r="E44" s="10" t="s">
        <v>120</v>
      </c>
      <c r="F44" s="18" t="s">
        <v>150</v>
      </c>
      <c r="G44" s="11" t="s">
        <v>146</v>
      </c>
      <c r="H44" s="11" t="s">
        <v>17</v>
      </c>
      <c r="I44" s="14">
        <f t="shared" si="0"/>
        <v>70</v>
      </c>
      <c r="J44" s="14">
        <f t="shared" si="1"/>
        <v>0</v>
      </c>
      <c r="K44" s="11"/>
      <c r="L44" s="11"/>
      <c r="M44" s="11"/>
      <c r="N44" s="11"/>
      <c r="O44" s="11">
        <v>70</v>
      </c>
      <c r="P44" s="10">
        <v>60</v>
      </c>
      <c r="Q44" s="10"/>
      <c r="R44" s="10" t="s">
        <v>151</v>
      </c>
      <c r="S44" s="11" t="s">
        <v>281</v>
      </c>
    </row>
    <row r="45" spans="1:19" s="3" customFormat="1" ht="78.75">
      <c r="A45" s="9">
        <v>40</v>
      </c>
      <c r="B45" s="11" t="s">
        <v>282</v>
      </c>
      <c r="C45" s="11" t="s">
        <v>283</v>
      </c>
      <c r="D45" s="11" t="s">
        <v>26</v>
      </c>
      <c r="E45" s="10" t="s">
        <v>119</v>
      </c>
      <c r="F45" s="18" t="s">
        <v>150</v>
      </c>
      <c r="G45" s="11" t="s">
        <v>146</v>
      </c>
      <c r="H45" s="11" t="s">
        <v>17</v>
      </c>
      <c r="I45" s="14">
        <f t="shared" si="0"/>
        <v>48.61</v>
      </c>
      <c r="J45" s="14">
        <f t="shared" si="1"/>
        <v>0</v>
      </c>
      <c r="K45" s="11"/>
      <c r="L45" s="11"/>
      <c r="M45" s="11"/>
      <c r="N45" s="11"/>
      <c r="O45" s="11">
        <v>48.61</v>
      </c>
      <c r="P45" s="10">
        <v>60</v>
      </c>
      <c r="Q45" s="10"/>
      <c r="R45" s="10" t="s">
        <v>151</v>
      </c>
      <c r="S45" s="11" t="s">
        <v>284</v>
      </c>
    </row>
    <row r="46" spans="1:19" s="3" customFormat="1" ht="67.5">
      <c r="A46" s="9">
        <v>41</v>
      </c>
      <c r="B46" s="11" t="s">
        <v>285</v>
      </c>
      <c r="C46" s="11" t="s">
        <v>286</v>
      </c>
      <c r="D46" s="11" t="s">
        <v>26</v>
      </c>
      <c r="E46" s="10" t="s">
        <v>138</v>
      </c>
      <c r="F46" s="18" t="s">
        <v>150</v>
      </c>
      <c r="G46" s="11" t="s">
        <v>146</v>
      </c>
      <c r="H46" s="11" t="s">
        <v>17</v>
      </c>
      <c r="I46" s="14">
        <f t="shared" ref="I46:I77" si="2">J46+O46</f>
        <v>49.06</v>
      </c>
      <c r="J46" s="14">
        <f t="shared" ref="J46:J77" si="3">K46+L46+M46+N46</f>
        <v>0</v>
      </c>
      <c r="K46" s="11"/>
      <c r="L46" s="11"/>
      <c r="M46" s="11"/>
      <c r="N46" s="11"/>
      <c r="O46" s="11">
        <v>49.06</v>
      </c>
      <c r="P46" s="10">
        <v>50</v>
      </c>
      <c r="Q46" s="10"/>
      <c r="R46" s="10" t="s">
        <v>151</v>
      </c>
      <c r="S46" s="11" t="s">
        <v>287</v>
      </c>
    </row>
    <row r="47" spans="1:19" s="3" customFormat="1" ht="67.5">
      <c r="A47" s="9">
        <v>42</v>
      </c>
      <c r="B47" s="11" t="s">
        <v>288</v>
      </c>
      <c r="C47" s="11" t="s">
        <v>289</v>
      </c>
      <c r="D47" s="11" t="s">
        <v>26</v>
      </c>
      <c r="E47" s="10" t="s">
        <v>118</v>
      </c>
      <c r="F47" s="18" t="s">
        <v>150</v>
      </c>
      <c r="G47" s="11" t="s">
        <v>146</v>
      </c>
      <c r="H47" s="11" t="s">
        <v>17</v>
      </c>
      <c r="I47" s="14">
        <f t="shared" si="2"/>
        <v>59.31</v>
      </c>
      <c r="J47" s="14">
        <f t="shared" si="3"/>
        <v>0</v>
      </c>
      <c r="K47" s="11"/>
      <c r="L47" s="11"/>
      <c r="M47" s="11"/>
      <c r="N47" s="11"/>
      <c r="O47" s="11">
        <v>59.31</v>
      </c>
      <c r="P47" s="10">
        <v>50</v>
      </c>
      <c r="Q47" s="10"/>
      <c r="R47" s="10" t="s">
        <v>151</v>
      </c>
      <c r="S47" s="11" t="s">
        <v>290</v>
      </c>
    </row>
    <row r="48" spans="1:19" s="4" customFormat="1" ht="67.5">
      <c r="A48" s="9">
        <v>43</v>
      </c>
      <c r="B48" s="11" t="s">
        <v>291</v>
      </c>
      <c r="C48" s="11" t="s">
        <v>292</v>
      </c>
      <c r="D48" s="11" t="s">
        <v>26</v>
      </c>
      <c r="E48" s="10" t="s">
        <v>122</v>
      </c>
      <c r="F48" s="18" t="s">
        <v>150</v>
      </c>
      <c r="G48" s="11" t="s">
        <v>146</v>
      </c>
      <c r="H48" s="11" t="s">
        <v>17</v>
      </c>
      <c r="I48" s="14">
        <f t="shared" si="2"/>
        <v>49.81</v>
      </c>
      <c r="J48" s="14">
        <f t="shared" si="3"/>
        <v>0</v>
      </c>
      <c r="K48" s="11"/>
      <c r="L48" s="11"/>
      <c r="M48" s="11"/>
      <c r="N48" s="11"/>
      <c r="O48" s="11">
        <v>49.81</v>
      </c>
      <c r="P48" s="10">
        <v>55</v>
      </c>
      <c r="Q48" s="10"/>
      <c r="R48" s="10" t="s">
        <v>151</v>
      </c>
      <c r="S48" s="11" t="s">
        <v>293</v>
      </c>
    </row>
    <row r="49" spans="1:19" s="3" customFormat="1" ht="67.5">
      <c r="A49" s="9">
        <v>44</v>
      </c>
      <c r="B49" s="11" t="s">
        <v>294</v>
      </c>
      <c r="C49" s="11" t="s">
        <v>295</v>
      </c>
      <c r="D49" s="11" t="s">
        <v>26</v>
      </c>
      <c r="E49" s="10" t="s">
        <v>121</v>
      </c>
      <c r="F49" s="18" t="s">
        <v>150</v>
      </c>
      <c r="G49" s="11" t="s">
        <v>146</v>
      </c>
      <c r="H49" s="11" t="s">
        <v>17</v>
      </c>
      <c r="I49" s="14">
        <f t="shared" si="2"/>
        <v>46.24</v>
      </c>
      <c r="J49" s="14">
        <f t="shared" si="3"/>
        <v>0</v>
      </c>
      <c r="K49" s="11"/>
      <c r="L49" s="11"/>
      <c r="M49" s="11"/>
      <c r="N49" s="11"/>
      <c r="O49" s="11">
        <v>46.24</v>
      </c>
      <c r="P49" s="10">
        <v>120</v>
      </c>
      <c r="Q49" s="10"/>
      <c r="R49" s="10" t="s">
        <v>151</v>
      </c>
      <c r="S49" s="11" t="s">
        <v>296</v>
      </c>
    </row>
    <row r="50" spans="1:19" s="3" customFormat="1" ht="56.25">
      <c r="A50" s="9">
        <v>45</v>
      </c>
      <c r="B50" s="11" t="s">
        <v>297</v>
      </c>
      <c r="C50" s="11" t="s">
        <v>298</v>
      </c>
      <c r="D50" s="11" t="s">
        <v>26</v>
      </c>
      <c r="E50" s="10" t="s">
        <v>117</v>
      </c>
      <c r="F50" s="18" t="s">
        <v>150</v>
      </c>
      <c r="G50" s="11" t="s">
        <v>146</v>
      </c>
      <c r="H50" s="11" t="s">
        <v>17</v>
      </c>
      <c r="I50" s="14">
        <f t="shared" si="2"/>
        <v>50</v>
      </c>
      <c r="J50" s="14">
        <f t="shared" si="3"/>
        <v>0</v>
      </c>
      <c r="K50" s="11"/>
      <c r="L50" s="11"/>
      <c r="M50" s="11"/>
      <c r="N50" s="11"/>
      <c r="O50" s="11">
        <v>50</v>
      </c>
      <c r="P50" s="10">
        <v>50</v>
      </c>
      <c r="Q50" s="10"/>
      <c r="R50" s="10" t="s">
        <v>151</v>
      </c>
      <c r="S50" s="11" t="s">
        <v>299</v>
      </c>
    </row>
    <row r="51" spans="1:19" s="3" customFormat="1" ht="56.25">
      <c r="A51" s="9">
        <v>46</v>
      </c>
      <c r="B51" s="11" t="s">
        <v>300</v>
      </c>
      <c r="C51" s="11" t="s">
        <v>301</v>
      </c>
      <c r="D51" s="11" t="s">
        <v>27</v>
      </c>
      <c r="E51" s="10" t="s">
        <v>123</v>
      </c>
      <c r="F51" s="18" t="s">
        <v>150</v>
      </c>
      <c r="G51" s="11" t="s">
        <v>146</v>
      </c>
      <c r="H51" s="11" t="s">
        <v>17</v>
      </c>
      <c r="I51" s="14">
        <f t="shared" si="2"/>
        <v>30.82</v>
      </c>
      <c r="J51" s="14">
        <f t="shared" si="3"/>
        <v>0</v>
      </c>
      <c r="K51" s="11"/>
      <c r="L51" s="11"/>
      <c r="M51" s="11"/>
      <c r="N51" s="11"/>
      <c r="O51" s="11">
        <v>30.82</v>
      </c>
      <c r="P51" s="10">
        <v>25</v>
      </c>
      <c r="Q51" s="10"/>
      <c r="R51" s="10" t="s">
        <v>151</v>
      </c>
      <c r="S51" s="11" t="s">
        <v>302</v>
      </c>
    </row>
    <row r="52" spans="1:19" s="3" customFormat="1" ht="67.5">
      <c r="A52" s="9">
        <v>47</v>
      </c>
      <c r="B52" s="11" t="s">
        <v>303</v>
      </c>
      <c r="C52" s="11" t="s">
        <v>304</v>
      </c>
      <c r="D52" s="11" t="s">
        <v>27</v>
      </c>
      <c r="E52" s="10" t="s">
        <v>305</v>
      </c>
      <c r="F52" s="18" t="s">
        <v>150</v>
      </c>
      <c r="G52" s="11" t="s">
        <v>146</v>
      </c>
      <c r="H52" s="11" t="s">
        <v>17</v>
      </c>
      <c r="I52" s="14">
        <f t="shared" si="2"/>
        <v>20.04</v>
      </c>
      <c r="J52" s="14">
        <f t="shared" si="3"/>
        <v>0</v>
      </c>
      <c r="K52" s="11"/>
      <c r="L52" s="11"/>
      <c r="M52" s="11"/>
      <c r="N52" s="11"/>
      <c r="O52" s="11">
        <v>20.04</v>
      </c>
      <c r="P52" s="10">
        <v>50</v>
      </c>
      <c r="Q52" s="10"/>
      <c r="R52" s="10" t="s">
        <v>151</v>
      </c>
      <c r="S52" s="11" t="s">
        <v>306</v>
      </c>
    </row>
    <row r="53" spans="1:19" s="3" customFormat="1" ht="78.75">
      <c r="A53" s="9">
        <v>48</v>
      </c>
      <c r="B53" s="11" t="s">
        <v>307</v>
      </c>
      <c r="C53" s="11" t="s">
        <v>308</v>
      </c>
      <c r="D53" s="11" t="s">
        <v>27</v>
      </c>
      <c r="E53" s="10" t="s">
        <v>309</v>
      </c>
      <c r="F53" s="18" t="s">
        <v>150</v>
      </c>
      <c r="G53" s="11" t="s">
        <v>146</v>
      </c>
      <c r="H53" s="11" t="s">
        <v>17</v>
      </c>
      <c r="I53" s="14">
        <f t="shared" si="2"/>
        <v>22.79</v>
      </c>
      <c r="J53" s="14">
        <f t="shared" si="3"/>
        <v>0</v>
      </c>
      <c r="K53" s="11"/>
      <c r="L53" s="11"/>
      <c r="M53" s="11"/>
      <c r="N53" s="11"/>
      <c r="O53" s="11">
        <v>22.79</v>
      </c>
      <c r="P53" s="10">
        <v>50</v>
      </c>
      <c r="Q53" s="10"/>
      <c r="R53" s="10" t="s">
        <v>151</v>
      </c>
      <c r="S53" s="11" t="s">
        <v>310</v>
      </c>
    </row>
    <row r="54" spans="1:19" s="3" customFormat="1" ht="67.5">
      <c r="A54" s="9">
        <v>49</v>
      </c>
      <c r="B54" s="11" t="s">
        <v>311</v>
      </c>
      <c r="C54" s="11" t="s">
        <v>312</v>
      </c>
      <c r="D54" s="11" t="s">
        <v>27</v>
      </c>
      <c r="E54" s="10" t="s">
        <v>309</v>
      </c>
      <c r="F54" s="18" t="s">
        <v>150</v>
      </c>
      <c r="G54" s="11" t="s">
        <v>146</v>
      </c>
      <c r="H54" s="11" t="s">
        <v>17</v>
      </c>
      <c r="I54" s="14">
        <f t="shared" si="2"/>
        <v>54.71</v>
      </c>
      <c r="J54" s="14">
        <f t="shared" si="3"/>
        <v>0</v>
      </c>
      <c r="K54" s="11"/>
      <c r="L54" s="11"/>
      <c r="M54" s="11"/>
      <c r="N54" s="11"/>
      <c r="O54" s="11">
        <v>54.71</v>
      </c>
      <c r="P54" s="10">
        <v>38</v>
      </c>
      <c r="Q54" s="10"/>
      <c r="R54" s="10" t="s">
        <v>151</v>
      </c>
      <c r="S54" s="11" t="s">
        <v>313</v>
      </c>
    </row>
    <row r="55" spans="1:19" s="3" customFormat="1" ht="45">
      <c r="A55" s="9">
        <v>50</v>
      </c>
      <c r="B55" s="11" t="s">
        <v>314</v>
      </c>
      <c r="C55" s="11" t="s">
        <v>315</v>
      </c>
      <c r="D55" s="11" t="s">
        <v>27</v>
      </c>
      <c r="E55" s="10" t="s">
        <v>316</v>
      </c>
      <c r="F55" s="18" t="s">
        <v>150</v>
      </c>
      <c r="G55" s="11" t="s">
        <v>146</v>
      </c>
      <c r="H55" s="11" t="s">
        <v>17</v>
      </c>
      <c r="I55" s="14">
        <f t="shared" si="2"/>
        <v>27.38</v>
      </c>
      <c r="J55" s="14">
        <f t="shared" si="3"/>
        <v>0</v>
      </c>
      <c r="K55" s="11"/>
      <c r="L55" s="11"/>
      <c r="M55" s="11"/>
      <c r="N55" s="11"/>
      <c r="O55" s="11">
        <v>27.38</v>
      </c>
      <c r="P55" s="10">
        <v>20</v>
      </c>
      <c r="Q55" s="10"/>
      <c r="R55" s="10" t="s">
        <v>151</v>
      </c>
      <c r="S55" s="11" t="s">
        <v>317</v>
      </c>
    </row>
    <row r="56" spans="1:19" s="3" customFormat="1" ht="45">
      <c r="A56" s="9">
        <v>51</v>
      </c>
      <c r="B56" s="11" t="s">
        <v>318</v>
      </c>
      <c r="C56" s="11" t="s">
        <v>319</v>
      </c>
      <c r="D56" s="11" t="s">
        <v>28</v>
      </c>
      <c r="E56" s="10" t="s">
        <v>124</v>
      </c>
      <c r="F56" s="18" t="s">
        <v>150</v>
      </c>
      <c r="G56" s="11" t="s">
        <v>146</v>
      </c>
      <c r="H56" s="11" t="s">
        <v>17</v>
      </c>
      <c r="I56" s="14">
        <f t="shared" si="2"/>
        <v>36.86</v>
      </c>
      <c r="J56" s="14">
        <f t="shared" si="3"/>
        <v>0</v>
      </c>
      <c r="K56" s="11"/>
      <c r="L56" s="11"/>
      <c r="M56" s="11"/>
      <c r="N56" s="11"/>
      <c r="O56" s="11">
        <v>36.86</v>
      </c>
      <c r="P56" s="10">
        <v>20</v>
      </c>
      <c r="Q56" s="10"/>
      <c r="R56" s="10" t="s">
        <v>151</v>
      </c>
      <c r="S56" s="11" t="s">
        <v>320</v>
      </c>
    </row>
    <row r="57" spans="1:19" s="3" customFormat="1" ht="56.25">
      <c r="A57" s="9">
        <v>52</v>
      </c>
      <c r="B57" s="11" t="s">
        <v>321</v>
      </c>
      <c r="C57" s="11" t="s">
        <v>322</v>
      </c>
      <c r="D57" s="11" t="s">
        <v>28</v>
      </c>
      <c r="E57" s="10" t="s">
        <v>140</v>
      </c>
      <c r="F57" s="18" t="s">
        <v>150</v>
      </c>
      <c r="G57" s="11" t="s">
        <v>146</v>
      </c>
      <c r="H57" s="11" t="s">
        <v>17</v>
      </c>
      <c r="I57" s="14">
        <f t="shared" si="2"/>
        <v>50</v>
      </c>
      <c r="J57" s="14">
        <f t="shared" si="3"/>
        <v>50</v>
      </c>
      <c r="K57" s="11">
        <v>50</v>
      </c>
      <c r="L57" s="11"/>
      <c r="M57" s="11"/>
      <c r="N57" s="11"/>
      <c r="O57" s="11"/>
      <c r="P57" s="10">
        <v>177</v>
      </c>
      <c r="Q57" s="10"/>
      <c r="R57" s="10" t="s">
        <v>151</v>
      </c>
      <c r="S57" s="11" t="s">
        <v>323</v>
      </c>
    </row>
    <row r="58" spans="1:19" s="3" customFormat="1" ht="67.5">
      <c r="A58" s="9">
        <v>53</v>
      </c>
      <c r="B58" s="11" t="s">
        <v>324</v>
      </c>
      <c r="C58" s="11" t="s">
        <v>325</v>
      </c>
      <c r="D58" s="11" t="s">
        <v>28</v>
      </c>
      <c r="E58" s="10" t="s">
        <v>125</v>
      </c>
      <c r="F58" s="18" t="s">
        <v>150</v>
      </c>
      <c r="G58" s="11" t="s">
        <v>146</v>
      </c>
      <c r="H58" s="11" t="s">
        <v>17</v>
      </c>
      <c r="I58" s="14">
        <f t="shared" si="2"/>
        <v>39.369999999999997</v>
      </c>
      <c r="J58" s="14">
        <f t="shared" si="3"/>
        <v>39.369999999999997</v>
      </c>
      <c r="K58" s="11">
        <v>39.369999999999997</v>
      </c>
      <c r="L58" s="11"/>
      <c r="M58" s="11"/>
      <c r="N58" s="11"/>
      <c r="O58" s="11"/>
      <c r="P58" s="10">
        <v>50</v>
      </c>
      <c r="Q58" s="10"/>
      <c r="R58" s="10" t="s">
        <v>151</v>
      </c>
      <c r="S58" s="11" t="s">
        <v>326</v>
      </c>
    </row>
    <row r="59" spans="1:19" s="3" customFormat="1" ht="56.25">
      <c r="A59" s="9">
        <v>54</v>
      </c>
      <c r="B59" s="11" t="s">
        <v>327</v>
      </c>
      <c r="C59" s="11" t="s">
        <v>328</v>
      </c>
      <c r="D59" s="11" t="s">
        <v>28</v>
      </c>
      <c r="E59" s="10" t="s">
        <v>139</v>
      </c>
      <c r="F59" s="18" t="s">
        <v>150</v>
      </c>
      <c r="G59" s="11" t="s">
        <v>146</v>
      </c>
      <c r="H59" s="11" t="s">
        <v>17</v>
      </c>
      <c r="I59" s="14">
        <f t="shared" si="2"/>
        <v>28.83</v>
      </c>
      <c r="J59" s="14">
        <f t="shared" si="3"/>
        <v>28.83</v>
      </c>
      <c r="K59" s="11">
        <v>28.83</v>
      </c>
      <c r="L59" s="11"/>
      <c r="M59" s="11"/>
      <c r="N59" s="11"/>
      <c r="O59" s="11"/>
      <c r="P59" s="10">
        <v>152</v>
      </c>
      <c r="Q59" s="10"/>
      <c r="R59" s="10" t="s">
        <v>151</v>
      </c>
      <c r="S59" s="11" t="s">
        <v>329</v>
      </c>
    </row>
    <row r="60" spans="1:19" s="5" customFormat="1" ht="56.25">
      <c r="A60" s="9">
        <v>55</v>
      </c>
      <c r="B60" s="11" t="s">
        <v>330</v>
      </c>
      <c r="C60" s="11" t="s">
        <v>331</v>
      </c>
      <c r="D60" s="11" t="s">
        <v>29</v>
      </c>
      <c r="E60" s="10" t="s">
        <v>126</v>
      </c>
      <c r="F60" s="18" t="s">
        <v>150</v>
      </c>
      <c r="G60" s="11" t="s">
        <v>146</v>
      </c>
      <c r="H60" s="11" t="s">
        <v>17</v>
      </c>
      <c r="I60" s="14">
        <f t="shared" si="2"/>
        <v>46.49</v>
      </c>
      <c r="J60" s="14">
        <f t="shared" si="3"/>
        <v>0</v>
      </c>
      <c r="K60" s="11"/>
      <c r="L60" s="11"/>
      <c r="M60" s="11"/>
      <c r="N60" s="11"/>
      <c r="O60" s="11">
        <v>46.49</v>
      </c>
      <c r="P60" s="10">
        <v>92</v>
      </c>
      <c r="Q60" s="10"/>
      <c r="R60" s="10" t="s">
        <v>151</v>
      </c>
      <c r="S60" s="11" t="s">
        <v>332</v>
      </c>
    </row>
    <row r="61" spans="1:19" s="4" customFormat="1" ht="67.5">
      <c r="A61" s="9">
        <v>56</v>
      </c>
      <c r="B61" s="11" t="s">
        <v>333</v>
      </c>
      <c r="C61" s="11" t="s">
        <v>334</v>
      </c>
      <c r="D61" s="11" t="s">
        <v>29</v>
      </c>
      <c r="E61" s="10" t="s">
        <v>141</v>
      </c>
      <c r="F61" s="18" t="s">
        <v>150</v>
      </c>
      <c r="G61" s="11" t="s">
        <v>146</v>
      </c>
      <c r="H61" s="11" t="s">
        <v>17</v>
      </c>
      <c r="I61" s="14">
        <f t="shared" si="2"/>
        <v>59.64</v>
      </c>
      <c r="J61" s="14">
        <f t="shared" si="3"/>
        <v>59.64</v>
      </c>
      <c r="K61" s="11">
        <v>59.64</v>
      </c>
      <c r="L61" s="11"/>
      <c r="M61" s="11"/>
      <c r="N61" s="11"/>
      <c r="O61" s="11"/>
      <c r="P61" s="10">
        <v>96</v>
      </c>
      <c r="Q61" s="10"/>
      <c r="R61" s="10" t="s">
        <v>151</v>
      </c>
      <c r="S61" s="11" t="s">
        <v>335</v>
      </c>
    </row>
    <row r="62" spans="1:19" s="3" customFormat="1" ht="112.5">
      <c r="A62" s="9">
        <v>57</v>
      </c>
      <c r="B62" s="11" t="s">
        <v>336</v>
      </c>
      <c r="C62" s="11" t="s">
        <v>337</v>
      </c>
      <c r="D62" s="11" t="s">
        <v>29</v>
      </c>
      <c r="E62" s="10" t="s">
        <v>127</v>
      </c>
      <c r="F62" s="18" t="s">
        <v>150</v>
      </c>
      <c r="G62" s="11" t="s">
        <v>146</v>
      </c>
      <c r="H62" s="11" t="s">
        <v>17</v>
      </c>
      <c r="I62" s="14">
        <f t="shared" si="2"/>
        <v>50</v>
      </c>
      <c r="J62" s="14">
        <f t="shared" si="3"/>
        <v>0</v>
      </c>
      <c r="K62" s="11"/>
      <c r="L62" s="11"/>
      <c r="M62" s="11"/>
      <c r="N62" s="11"/>
      <c r="O62" s="11">
        <v>50</v>
      </c>
      <c r="P62" s="10">
        <v>110</v>
      </c>
      <c r="Q62" s="10"/>
      <c r="R62" s="10" t="s">
        <v>151</v>
      </c>
      <c r="S62" s="11" t="s">
        <v>338</v>
      </c>
    </row>
    <row r="63" spans="1:19" s="3" customFormat="1" ht="90">
      <c r="A63" s="9">
        <v>58</v>
      </c>
      <c r="B63" s="11" t="s">
        <v>339</v>
      </c>
      <c r="C63" s="11" t="s">
        <v>340</v>
      </c>
      <c r="D63" s="11" t="s">
        <v>29</v>
      </c>
      <c r="E63" s="10" t="s">
        <v>341</v>
      </c>
      <c r="F63" s="18" t="s">
        <v>150</v>
      </c>
      <c r="G63" s="11" t="s">
        <v>146</v>
      </c>
      <c r="H63" s="11" t="s">
        <v>17</v>
      </c>
      <c r="I63" s="14">
        <f t="shared" si="2"/>
        <v>37.89</v>
      </c>
      <c r="J63" s="14">
        <f t="shared" si="3"/>
        <v>0</v>
      </c>
      <c r="K63" s="11"/>
      <c r="L63" s="11"/>
      <c r="M63" s="11"/>
      <c r="N63" s="11"/>
      <c r="O63" s="11">
        <v>37.89</v>
      </c>
      <c r="P63" s="10">
        <v>60</v>
      </c>
      <c r="Q63" s="10"/>
      <c r="R63" s="10" t="s">
        <v>151</v>
      </c>
      <c r="S63" s="11" t="s">
        <v>342</v>
      </c>
    </row>
    <row r="64" spans="1:19" s="4" customFormat="1" ht="112.5">
      <c r="A64" s="9">
        <v>59</v>
      </c>
      <c r="B64" s="11" t="s">
        <v>343</v>
      </c>
      <c r="C64" s="11" t="s">
        <v>344</v>
      </c>
      <c r="D64" s="11" t="s">
        <v>29</v>
      </c>
      <c r="E64" s="10" t="s">
        <v>145</v>
      </c>
      <c r="F64" s="18" t="s">
        <v>150</v>
      </c>
      <c r="G64" s="11" t="s">
        <v>146</v>
      </c>
      <c r="H64" s="11" t="s">
        <v>17</v>
      </c>
      <c r="I64" s="14">
        <f t="shared" si="2"/>
        <v>100</v>
      </c>
      <c r="J64" s="14">
        <f t="shared" si="3"/>
        <v>100</v>
      </c>
      <c r="K64" s="11">
        <v>100</v>
      </c>
      <c r="L64" s="11"/>
      <c r="M64" s="11"/>
      <c r="N64" s="11"/>
      <c r="O64" s="11"/>
      <c r="P64" s="10">
        <v>131</v>
      </c>
      <c r="Q64" s="10"/>
      <c r="R64" s="10" t="s">
        <v>151</v>
      </c>
      <c r="S64" s="11" t="s">
        <v>345</v>
      </c>
    </row>
    <row r="65" spans="1:19" s="3" customFormat="1" ht="56.25">
      <c r="A65" s="9">
        <v>60</v>
      </c>
      <c r="B65" s="11" t="s">
        <v>346</v>
      </c>
      <c r="C65" s="11" t="s">
        <v>347</v>
      </c>
      <c r="D65" s="11" t="s">
        <v>29</v>
      </c>
      <c r="E65" s="10" t="s">
        <v>142</v>
      </c>
      <c r="F65" s="18" t="s">
        <v>150</v>
      </c>
      <c r="G65" s="11" t="s">
        <v>146</v>
      </c>
      <c r="H65" s="11" t="s">
        <v>17</v>
      </c>
      <c r="I65" s="14">
        <f t="shared" si="2"/>
        <v>54.6</v>
      </c>
      <c r="J65" s="14">
        <f t="shared" si="3"/>
        <v>0</v>
      </c>
      <c r="K65" s="11"/>
      <c r="L65" s="11"/>
      <c r="M65" s="11"/>
      <c r="N65" s="11"/>
      <c r="O65" s="11">
        <v>54.6</v>
      </c>
      <c r="P65" s="10">
        <v>169</v>
      </c>
      <c r="Q65" s="10"/>
      <c r="R65" s="10" t="s">
        <v>151</v>
      </c>
      <c r="S65" s="11" t="s">
        <v>348</v>
      </c>
    </row>
    <row r="66" spans="1:19" s="3" customFormat="1" ht="56.25">
      <c r="A66" s="9">
        <v>61</v>
      </c>
      <c r="B66" s="11" t="s">
        <v>349</v>
      </c>
      <c r="C66" s="11" t="s">
        <v>350</v>
      </c>
      <c r="D66" s="11" t="s">
        <v>29</v>
      </c>
      <c r="E66" s="10" t="s">
        <v>132</v>
      </c>
      <c r="F66" s="18" t="s">
        <v>150</v>
      </c>
      <c r="G66" s="11" t="s">
        <v>146</v>
      </c>
      <c r="H66" s="11" t="s">
        <v>17</v>
      </c>
      <c r="I66" s="14">
        <f t="shared" si="2"/>
        <v>50</v>
      </c>
      <c r="J66" s="14">
        <f t="shared" si="3"/>
        <v>0</v>
      </c>
      <c r="K66" s="11"/>
      <c r="L66" s="11"/>
      <c r="M66" s="11"/>
      <c r="N66" s="11"/>
      <c r="O66" s="11">
        <v>50</v>
      </c>
      <c r="P66" s="10">
        <v>90</v>
      </c>
      <c r="Q66" s="10"/>
      <c r="R66" s="10" t="s">
        <v>151</v>
      </c>
      <c r="S66" s="11" t="s">
        <v>351</v>
      </c>
    </row>
    <row r="67" spans="1:19" s="3" customFormat="1" ht="101.25">
      <c r="A67" s="9">
        <v>62</v>
      </c>
      <c r="B67" s="11" t="s">
        <v>352</v>
      </c>
      <c r="C67" s="11" t="s">
        <v>353</v>
      </c>
      <c r="D67" s="11" t="s">
        <v>29</v>
      </c>
      <c r="E67" s="10" t="s">
        <v>128</v>
      </c>
      <c r="F67" s="18" t="s">
        <v>150</v>
      </c>
      <c r="G67" s="11" t="s">
        <v>146</v>
      </c>
      <c r="H67" s="11" t="s">
        <v>17</v>
      </c>
      <c r="I67" s="14">
        <f t="shared" si="2"/>
        <v>55</v>
      </c>
      <c r="J67" s="14">
        <f t="shared" si="3"/>
        <v>0</v>
      </c>
      <c r="K67" s="11"/>
      <c r="L67" s="11"/>
      <c r="M67" s="11"/>
      <c r="N67" s="11"/>
      <c r="O67" s="11">
        <v>55</v>
      </c>
      <c r="P67" s="10">
        <v>148</v>
      </c>
      <c r="Q67" s="10"/>
      <c r="R67" s="10" t="s">
        <v>151</v>
      </c>
      <c r="S67" s="11" t="s">
        <v>354</v>
      </c>
    </row>
    <row r="68" spans="1:19" s="3" customFormat="1" ht="90">
      <c r="A68" s="9">
        <v>63</v>
      </c>
      <c r="B68" s="11" t="s">
        <v>355</v>
      </c>
      <c r="C68" s="11" t="s">
        <v>356</v>
      </c>
      <c r="D68" s="11" t="s">
        <v>29</v>
      </c>
      <c r="E68" s="10" t="s">
        <v>357</v>
      </c>
      <c r="F68" s="18" t="s">
        <v>150</v>
      </c>
      <c r="G68" s="11" t="s">
        <v>146</v>
      </c>
      <c r="H68" s="11" t="s">
        <v>17</v>
      </c>
      <c r="I68" s="14">
        <f t="shared" si="2"/>
        <v>48.06</v>
      </c>
      <c r="J68" s="14">
        <f t="shared" si="3"/>
        <v>0</v>
      </c>
      <c r="K68" s="11"/>
      <c r="L68" s="11"/>
      <c r="M68" s="11"/>
      <c r="N68" s="11"/>
      <c r="O68" s="11">
        <v>48.06</v>
      </c>
      <c r="P68" s="10">
        <v>90</v>
      </c>
      <c r="Q68" s="10"/>
      <c r="R68" s="10" t="s">
        <v>151</v>
      </c>
      <c r="S68" s="11" t="s">
        <v>358</v>
      </c>
    </row>
    <row r="69" spans="1:19" s="4" customFormat="1" ht="67.5">
      <c r="A69" s="9">
        <v>64</v>
      </c>
      <c r="B69" s="11" t="s">
        <v>359</v>
      </c>
      <c r="C69" s="11" t="s">
        <v>360</v>
      </c>
      <c r="D69" s="11" t="s">
        <v>29</v>
      </c>
      <c r="E69" s="10" t="s">
        <v>143</v>
      </c>
      <c r="F69" s="18" t="s">
        <v>150</v>
      </c>
      <c r="G69" s="11" t="s">
        <v>146</v>
      </c>
      <c r="H69" s="11" t="s">
        <v>17</v>
      </c>
      <c r="I69" s="14">
        <f t="shared" si="2"/>
        <v>65.78</v>
      </c>
      <c r="J69" s="14">
        <v>50</v>
      </c>
      <c r="K69" s="11">
        <v>50</v>
      </c>
      <c r="L69" s="11"/>
      <c r="M69" s="11"/>
      <c r="N69" s="11"/>
      <c r="O69" s="11">
        <v>15.78</v>
      </c>
      <c r="P69" s="10">
        <v>80</v>
      </c>
      <c r="Q69" s="10"/>
      <c r="R69" s="10" t="s">
        <v>151</v>
      </c>
      <c r="S69" s="11" t="s">
        <v>361</v>
      </c>
    </row>
    <row r="70" spans="1:19" s="3" customFormat="1" ht="90">
      <c r="A70" s="9">
        <v>65</v>
      </c>
      <c r="B70" s="11" t="s">
        <v>362</v>
      </c>
      <c r="C70" s="11" t="s">
        <v>363</v>
      </c>
      <c r="D70" s="11" t="s">
        <v>29</v>
      </c>
      <c r="E70" s="10" t="s">
        <v>129</v>
      </c>
      <c r="F70" s="18" t="s">
        <v>150</v>
      </c>
      <c r="G70" s="11" t="s">
        <v>146</v>
      </c>
      <c r="H70" s="11" t="s">
        <v>17</v>
      </c>
      <c r="I70" s="14">
        <f t="shared" si="2"/>
        <v>90</v>
      </c>
      <c r="J70" s="14">
        <f t="shared" si="3"/>
        <v>0</v>
      </c>
      <c r="K70" s="11"/>
      <c r="L70" s="11"/>
      <c r="M70" s="11"/>
      <c r="N70" s="11"/>
      <c r="O70" s="11">
        <v>90</v>
      </c>
      <c r="P70" s="10">
        <v>149</v>
      </c>
      <c r="Q70" s="10"/>
      <c r="R70" s="10" t="s">
        <v>151</v>
      </c>
      <c r="S70" s="11" t="s">
        <v>364</v>
      </c>
    </row>
    <row r="71" spans="1:19" s="4" customFormat="1" ht="56.25">
      <c r="A71" s="9">
        <v>66</v>
      </c>
      <c r="B71" s="11" t="s">
        <v>365</v>
      </c>
      <c r="C71" s="11" t="s">
        <v>366</v>
      </c>
      <c r="D71" s="11" t="s">
        <v>29</v>
      </c>
      <c r="E71" s="10" t="s">
        <v>144</v>
      </c>
      <c r="F71" s="18" t="s">
        <v>150</v>
      </c>
      <c r="G71" s="11" t="s">
        <v>146</v>
      </c>
      <c r="H71" s="11" t="s">
        <v>17</v>
      </c>
      <c r="I71" s="14">
        <f t="shared" si="2"/>
        <v>76.53</v>
      </c>
      <c r="J71" s="14">
        <f t="shared" si="3"/>
        <v>76.53</v>
      </c>
      <c r="K71" s="11">
        <v>76.53</v>
      </c>
      <c r="L71" s="11"/>
      <c r="M71" s="11"/>
      <c r="N71" s="11"/>
      <c r="O71" s="11"/>
      <c r="P71" s="10">
        <v>169</v>
      </c>
      <c r="Q71" s="10"/>
      <c r="R71" s="10" t="s">
        <v>151</v>
      </c>
      <c r="S71" s="11" t="s">
        <v>367</v>
      </c>
    </row>
    <row r="72" spans="1:19" s="3" customFormat="1" ht="56.25">
      <c r="A72" s="9">
        <v>67</v>
      </c>
      <c r="B72" s="11" t="s">
        <v>368</v>
      </c>
      <c r="C72" s="11" t="s">
        <v>369</v>
      </c>
      <c r="D72" s="11" t="s">
        <v>29</v>
      </c>
      <c r="E72" s="10" t="s">
        <v>130</v>
      </c>
      <c r="F72" s="18" t="s">
        <v>150</v>
      </c>
      <c r="G72" s="11" t="s">
        <v>146</v>
      </c>
      <c r="H72" s="11" t="s">
        <v>17</v>
      </c>
      <c r="I72" s="14">
        <f t="shared" si="2"/>
        <v>48.88</v>
      </c>
      <c r="J72" s="14">
        <f t="shared" si="3"/>
        <v>0</v>
      </c>
      <c r="K72" s="11"/>
      <c r="L72" s="11"/>
      <c r="M72" s="11"/>
      <c r="N72" s="11"/>
      <c r="O72" s="11">
        <v>48.88</v>
      </c>
      <c r="P72" s="10">
        <v>70</v>
      </c>
      <c r="Q72" s="10"/>
      <c r="R72" s="10" t="s">
        <v>151</v>
      </c>
      <c r="S72" s="11" t="s">
        <v>370</v>
      </c>
    </row>
    <row r="73" spans="1:19" s="3" customFormat="1" ht="45">
      <c r="A73" s="9">
        <v>68</v>
      </c>
      <c r="B73" s="11" t="s">
        <v>371</v>
      </c>
      <c r="C73" s="11" t="s">
        <v>372</v>
      </c>
      <c r="D73" s="11" t="s">
        <v>29</v>
      </c>
      <c r="E73" s="10" t="s">
        <v>373</v>
      </c>
      <c r="F73" s="18" t="s">
        <v>150</v>
      </c>
      <c r="G73" s="11" t="s">
        <v>146</v>
      </c>
      <c r="H73" s="11" t="s">
        <v>17</v>
      </c>
      <c r="I73" s="14">
        <f t="shared" si="2"/>
        <v>63.88</v>
      </c>
      <c r="J73" s="14">
        <f t="shared" si="3"/>
        <v>0</v>
      </c>
      <c r="K73" s="11"/>
      <c r="L73" s="11"/>
      <c r="M73" s="11"/>
      <c r="N73" s="11"/>
      <c r="O73" s="11">
        <v>63.88</v>
      </c>
      <c r="P73" s="10">
        <v>60</v>
      </c>
      <c r="Q73" s="10"/>
      <c r="R73" s="10" t="s">
        <v>151</v>
      </c>
      <c r="S73" s="11" t="s">
        <v>374</v>
      </c>
    </row>
    <row r="74" spans="1:19" s="3" customFormat="1" ht="45">
      <c r="A74" s="9">
        <v>69</v>
      </c>
      <c r="B74" s="11" t="s">
        <v>375</v>
      </c>
      <c r="C74" s="11" t="s">
        <v>376</v>
      </c>
      <c r="D74" s="11" t="s">
        <v>29</v>
      </c>
      <c r="E74" s="10" t="s">
        <v>131</v>
      </c>
      <c r="F74" s="18" t="s">
        <v>150</v>
      </c>
      <c r="G74" s="11" t="s">
        <v>146</v>
      </c>
      <c r="H74" s="11" t="s">
        <v>17</v>
      </c>
      <c r="I74" s="14">
        <f t="shared" si="2"/>
        <v>54.16</v>
      </c>
      <c r="J74" s="14">
        <f t="shared" si="3"/>
        <v>0</v>
      </c>
      <c r="K74" s="11"/>
      <c r="L74" s="11"/>
      <c r="M74" s="11"/>
      <c r="N74" s="11"/>
      <c r="O74" s="11">
        <v>54.16</v>
      </c>
      <c r="P74" s="10">
        <v>108</v>
      </c>
      <c r="Q74" s="10"/>
      <c r="R74" s="10" t="s">
        <v>151</v>
      </c>
      <c r="S74" s="11" t="s">
        <v>377</v>
      </c>
    </row>
    <row r="75" spans="1:19" s="3" customFormat="1" ht="67.5">
      <c r="A75" s="9">
        <v>70</v>
      </c>
      <c r="B75" s="11" t="s">
        <v>378</v>
      </c>
      <c r="C75" s="11" t="s">
        <v>379</v>
      </c>
      <c r="D75" s="16" t="s">
        <v>23</v>
      </c>
      <c r="E75" s="12" t="s">
        <v>380</v>
      </c>
      <c r="F75" s="20" t="s">
        <v>150</v>
      </c>
      <c r="G75" s="11" t="s">
        <v>390</v>
      </c>
      <c r="H75" s="11" t="s">
        <v>17</v>
      </c>
      <c r="I75" s="14">
        <f t="shared" si="2"/>
        <v>72.34</v>
      </c>
      <c r="J75" s="14">
        <f t="shared" si="3"/>
        <v>0</v>
      </c>
      <c r="K75" s="11"/>
      <c r="L75" s="11"/>
      <c r="M75" s="11"/>
      <c r="N75" s="11"/>
      <c r="O75" s="11">
        <v>72.34</v>
      </c>
      <c r="P75" s="10">
        <v>18</v>
      </c>
      <c r="Q75" s="10"/>
      <c r="R75" s="10" t="s">
        <v>381</v>
      </c>
      <c r="S75" s="11" t="s">
        <v>382</v>
      </c>
    </row>
    <row r="76" spans="1:19" s="3" customFormat="1" ht="66.95" customHeight="1">
      <c r="A76" s="9">
        <v>71</v>
      </c>
      <c r="B76" s="11" t="s">
        <v>383</v>
      </c>
      <c r="C76" s="11" t="s">
        <v>384</v>
      </c>
      <c r="D76" s="16" t="s">
        <v>23</v>
      </c>
      <c r="E76" s="10" t="s">
        <v>385</v>
      </c>
      <c r="F76" s="18" t="s">
        <v>150</v>
      </c>
      <c r="G76" s="11" t="s">
        <v>146</v>
      </c>
      <c r="H76" s="11" t="s">
        <v>17</v>
      </c>
      <c r="I76" s="14">
        <f t="shared" si="2"/>
        <v>53.49</v>
      </c>
      <c r="J76" s="14">
        <f t="shared" si="3"/>
        <v>0</v>
      </c>
      <c r="K76" s="11"/>
      <c r="L76" s="11"/>
      <c r="M76" s="11"/>
      <c r="N76" s="11"/>
      <c r="O76" s="11">
        <v>53.49</v>
      </c>
      <c r="P76" s="10">
        <v>20</v>
      </c>
      <c r="Q76" s="10"/>
      <c r="R76" s="10" t="s">
        <v>381</v>
      </c>
      <c r="S76" s="11" t="s">
        <v>386</v>
      </c>
    </row>
    <row r="77" spans="1:19" s="3" customFormat="1" ht="62.1" customHeight="1" thickBot="1">
      <c r="A77" s="9">
        <v>72</v>
      </c>
      <c r="B77" s="16" t="s">
        <v>387</v>
      </c>
      <c r="C77" s="16" t="s">
        <v>388</v>
      </c>
      <c r="D77" s="16" t="s">
        <v>23</v>
      </c>
      <c r="E77" s="12" t="s">
        <v>110</v>
      </c>
      <c r="F77" s="20" t="s">
        <v>150</v>
      </c>
      <c r="G77" s="11" t="s">
        <v>146</v>
      </c>
      <c r="H77" s="11" t="s">
        <v>17</v>
      </c>
      <c r="I77" s="19">
        <f t="shared" si="2"/>
        <v>40.58</v>
      </c>
      <c r="J77" s="19">
        <f t="shared" si="3"/>
        <v>0</v>
      </c>
      <c r="K77" s="16"/>
      <c r="L77" s="16"/>
      <c r="M77" s="16"/>
      <c r="N77" s="16"/>
      <c r="O77" s="16">
        <v>40.58</v>
      </c>
      <c r="P77" s="12">
        <v>45</v>
      </c>
      <c r="Q77" s="12"/>
      <c r="R77" s="12" t="s">
        <v>381</v>
      </c>
      <c r="S77" s="16" t="s">
        <v>389</v>
      </c>
    </row>
    <row r="78" spans="1:19" s="3" customFormat="1" ht="24" customHeight="1" thickBot="1">
      <c r="A78" s="97" t="s">
        <v>40</v>
      </c>
      <c r="B78" s="98"/>
      <c r="C78" s="98"/>
      <c r="D78" s="13"/>
      <c r="E78" s="13"/>
      <c r="F78" s="13"/>
      <c r="G78" s="13"/>
      <c r="H78" s="13"/>
      <c r="I78" s="13">
        <f>SUM(I6:I77)</f>
        <v>3668.3799999999997</v>
      </c>
      <c r="J78" s="13">
        <f>SUM(J6:J77)</f>
        <v>589</v>
      </c>
      <c r="K78" s="13">
        <f>SUM(K6:K77)</f>
        <v>589</v>
      </c>
      <c r="L78" s="13"/>
      <c r="M78" s="13"/>
      <c r="N78" s="13"/>
      <c r="O78" s="13">
        <f>SUM(O6:O77)</f>
        <v>3079.3799999999997</v>
      </c>
      <c r="P78" s="13"/>
      <c r="Q78" s="15"/>
      <c r="R78" s="13"/>
      <c r="S78" s="13"/>
    </row>
  </sheetData>
  <mergeCells count="19">
    <mergeCell ref="A1:C1"/>
    <mergeCell ref="A2:S2"/>
    <mergeCell ref="D3:E3"/>
    <mergeCell ref="J3:O3"/>
    <mergeCell ref="J4:N4"/>
    <mergeCell ref="E4:E5"/>
    <mergeCell ref="F3:F5"/>
    <mergeCell ref="G3:G5"/>
    <mergeCell ref="H3:H5"/>
    <mergeCell ref="I3:I5"/>
    <mergeCell ref="A3:A5"/>
    <mergeCell ref="B3:B5"/>
    <mergeCell ref="C3:C5"/>
    <mergeCell ref="D4:D5"/>
    <mergeCell ref="A78:C78"/>
    <mergeCell ref="O4:O5"/>
    <mergeCell ref="R3:R5"/>
    <mergeCell ref="S3:S5"/>
    <mergeCell ref="P3:Q4"/>
  </mergeCells>
  <phoneticPr fontId="25" type="noConversion"/>
  <pageMargins left="0.39305555555555599" right="0.196527777777778" top="0.31458333333333299" bottom="0.35416666666666702" header="0.23611111111111099" footer="0.15694444444444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2020年汇总</vt:lpstr>
      <vt:lpstr>2020年明细</vt:lpstr>
      <vt:lpstr>'2020年明细'!Print_Area</vt:lpstr>
      <vt:lpstr>'2020年汇总'!Print_Titles</vt:lpstr>
      <vt:lpstr>'2020年明细'!Print_Titles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2020-09-08T06:04:08Z</cp:lastPrinted>
  <dcterms:created xsi:type="dcterms:W3CDTF">2019-10-21T01:19:00Z</dcterms:created>
  <dcterms:modified xsi:type="dcterms:W3CDTF">2020-09-08T06:05:17Z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