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项目库汇总表" sheetId="21" r:id="rId1"/>
    <sheet name="项目库明细表" sheetId="20" r:id="rId2"/>
  </sheets>
  <definedNames>
    <definedName name="_xlnm.Print_Titles" localSheetId="0">项目库汇总表!$4:$5</definedName>
    <definedName name="_xlnm.Print_Titles" localSheetId="1">项目库明细表!$3:$5</definedName>
  </definedNames>
  <calcPr calcId="144525"/>
</workbook>
</file>

<file path=xl/sharedStrings.xml><?xml version="1.0" encoding="utf-8"?>
<sst xmlns="http://schemas.openxmlformats.org/spreadsheetml/2006/main" count="734" uniqueCount="332">
  <si>
    <t>表1</t>
  </si>
  <si>
    <t>汉阴县2022年度县级巩固拓展脱贫攻坚成果和乡村振兴项目库汇总表</t>
  </si>
  <si>
    <t>填报单位（盖章）：</t>
  </si>
  <si>
    <t>序号</t>
  </si>
  <si>
    <t>项目类型</t>
  </si>
  <si>
    <t>项目个数</t>
  </si>
  <si>
    <t>项目预算总投资</t>
  </si>
  <si>
    <t>合计</t>
  </si>
  <si>
    <t>1.财政衔接补助资金</t>
  </si>
  <si>
    <t>2.其他财政资金</t>
  </si>
  <si>
    <t>3.地方债务资金</t>
  </si>
  <si>
    <t>4.易地扶贫搬迁资金</t>
  </si>
  <si>
    <t>5.定点帮扶资金</t>
  </si>
  <si>
    <t>6.东西部协作资金</t>
  </si>
  <si>
    <t>7.社会捐赠资金</t>
  </si>
  <si>
    <t>8.银行贷款资金</t>
  </si>
  <si>
    <t>9.群众自筹</t>
  </si>
  <si>
    <t>总计</t>
  </si>
  <si>
    <t>一、产业扶贫</t>
  </si>
  <si>
    <t>1.种植养殖加工服务</t>
  </si>
  <si>
    <t>2.休闲农业与乡村旅游</t>
  </si>
  <si>
    <t>3.光伏项目</t>
  </si>
  <si>
    <t>4.生态扶贫项目</t>
  </si>
  <si>
    <t>5.其他</t>
  </si>
  <si>
    <t>二、就业扶贫</t>
  </si>
  <si>
    <t>1.外出务工补助</t>
  </si>
  <si>
    <t>2.就业创业补助</t>
  </si>
  <si>
    <t>3.就业创业培训</t>
  </si>
  <si>
    <t>4.技能培训</t>
  </si>
  <si>
    <t>5.脱贫村创业致富带头人</t>
  </si>
  <si>
    <t>6.扶贫车间</t>
  </si>
  <si>
    <t>三、公益岗位</t>
  </si>
  <si>
    <t>公益岗位</t>
  </si>
  <si>
    <t>四、教育扶贫</t>
  </si>
  <si>
    <t>1.享受“雨露计划”职业教育补助</t>
  </si>
  <si>
    <t>2.脱贫村创业致富带头人创业培训</t>
  </si>
  <si>
    <t>3.其他教育扶贫</t>
  </si>
  <si>
    <t>五、健康扶贫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</si>
  <si>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</si>
  <si>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</si>
  <si>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</si>
  <si>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</si>
  <si>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</si>
  <si>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</si>
  <si>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t>六、危房改造</t>
  </si>
  <si>
    <t>农村危房改造</t>
  </si>
  <si>
    <t>七、金融扶贫</t>
  </si>
  <si>
    <t>1.扶贫小额贷款贴息</t>
  </si>
  <si>
    <t>2.扶贫龙头企业合作社等经营主体贷款贴息</t>
  </si>
  <si>
    <t>3.产业保险</t>
  </si>
  <si>
    <t>4.扶贫小额信贷风险补偿金</t>
  </si>
  <si>
    <t>八、生活条件改善</t>
  </si>
  <si>
    <t>1.入户路改造</t>
  </si>
  <si>
    <t>2.解决安全饮水</t>
  </si>
  <si>
    <t>3.厨房厕所圈舍等改造</t>
  </si>
  <si>
    <t>九、综合保障性扶贫</t>
  </si>
  <si>
    <t>1.享受农村居民最低生活保障</t>
  </si>
  <si>
    <t>2.享受特困人员救助供养</t>
  </si>
  <si>
    <t>3.参加城乡居民基本养老保险</t>
  </si>
  <si>
    <t>4.接受留守关爱服务</t>
  </si>
  <si>
    <t>5.接受临时救助</t>
  </si>
  <si>
    <t>十、村基础设施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</si>
  <si>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</si>
  <si>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</si>
  <si>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</si>
  <si>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</si>
  <si>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</si>
  <si>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>6.小型农田水利设施</t>
  </si>
  <si>
    <t>7.其他</t>
  </si>
  <si>
    <t>十一、村公共服务</t>
  </si>
  <si>
    <t>1.规划保留的村小学改造</t>
  </si>
  <si>
    <t>2.标准化卫生室</t>
  </si>
  <si>
    <t>3.幼儿园建设</t>
  </si>
  <si>
    <t>4.村级文化活动广场</t>
  </si>
  <si>
    <t>十二、项目管理费</t>
  </si>
  <si>
    <t>表2</t>
  </si>
  <si>
    <t xml:space="preserve">汉阴县2022年度县级巩固拓展脱贫攻坚成果和乡村振兴项目库明细表（水利） </t>
  </si>
  <si>
    <t>项目名称
（自定义名称）</t>
  </si>
  <si>
    <t>项目摘要
（建设内容及规模）</t>
  </si>
  <si>
    <t>项目实施地点</t>
  </si>
  <si>
    <t>规划年度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</si>
  <si>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</si>
  <si>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</si>
  <si>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</si>
  <si>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</si>
  <si>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</si>
  <si>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</si>
  <si>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是否“脱贫村提升工程”</t>
  </si>
  <si>
    <t>是否资产收益扶贫</t>
  </si>
  <si>
    <t>是否增加村集体收入</t>
  </si>
  <si>
    <t>是否易地搬迁后扶项目</t>
  </si>
  <si>
    <t>直接受益
脱贫人口</t>
  </si>
  <si>
    <t>受益总人口</t>
  </si>
  <si>
    <t>带贫减贫机制</t>
  </si>
  <si>
    <t>绩效目标</t>
  </si>
  <si>
    <t>备注</t>
  </si>
  <si>
    <t>请勿删除</t>
  </si>
  <si>
    <t>镇</t>
  </si>
  <si>
    <t>村</t>
  </si>
  <si>
    <t>其中：财政衔接补助资金</t>
  </si>
  <si>
    <t>其中：除财政衔接补助资金外的资金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</si>
  <si>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</si>
  <si>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</si>
  <si>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</si>
  <si>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</si>
  <si>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</si>
  <si>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</si>
  <si>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</si>
  <si>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</si>
  <si>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</si>
  <si>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</si>
  <si>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</si>
  <si>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</si>
  <si>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4.定点帮扶资金</t>
  </si>
  <si>
    <t>5.东西部协作资金</t>
  </si>
  <si>
    <t>6.社会捐赠资金</t>
  </si>
  <si>
    <t>7.银行贷款资金</t>
  </si>
  <si>
    <t>8.自筹</t>
  </si>
  <si>
    <t>户数
(户)</t>
  </si>
  <si>
    <t>人数
（人）</t>
  </si>
  <si>
    <t>续建</t>
  </si>
  <si>
    <t>2019年</t>
  </si>
  <si>
    <t>巩固提升项目</t>
  </si>
  <si>
    <t>否</t>
  </si>
  <si>
    <t>总 计</t>
  </si>
  <si>
    <t>2020年</t>
  </si>
  <si>
    <t>3.脱贫人口护水员</t>
  </si>
  <si>
    <t>2022年护河员公益岗位项目</t>
  </si>
  <si>
    <t>开发护河员公益岗位450个</t>
  </si>
  <si>
    <t>各镇</t>
  </si>
  <si>
    <t>汉阴县河长办</t>
  </si>
  <si>
    <t>杨磊</t>
  </si>
  <si>
    <t>带动450人年均增收7200元</t>
  </si>
  <si>
    <t>解决450人工作岗位，带动受益脱贫人口年均增收7200元</t>
  </si>
  <si>
    <t>5.其他脱贫人口公益性岗位</t>
  </si>
  <si>
    <t>2022年农村供水管水员公益岗位项目</t>
  </si>
  <si>
    <t>开发管水员公益岗位60个</t>
  </si>
  <si>
    <t>汉阴县水利局</t>
  </si>
  <si>
    <t>汤自超</t>
  </si>
  <si>
    <t>带动60人年均增收12000元</t>
  </si>
  <si>
    <t>解决60人工作岗位，带动受益脱贫人口年均增收12000元</t>
  </si>
  <si>
    <t>汉阴县城乡供水一体化改造提升项目</t>
  </si>
  <si>
    <t>信息化数据中心，包扩服务器，网络、终端电脑及数据展示屏。县农村水务智慧管理平台信息化建设，包括生产运行管理，GIS 地理信息，SCADA采控，水务监控视频等15个子功能。信息监测传输系统包括：新建42个水源地监测系统，新建80套水厂设备运行监测系统，87个水池太阳能电解消毒设备改造，39个水厂PAC 自动加药设备（絮凝剂设备）改造，44个水厂100g互联网+智能电解食盐次氯酸钠消毒设备改造，5个高位水池安装太阳能电解食盐消毒设备改造。安防监控体系包括：水厂预警设备30套，视频监控设备22套。月河水厂新建综合服务大厅1处，采用钢桁架结构，建筑面积514㎡。</t>
  </si>
  <si>
    <t>提升19万人供水保障水平</t>
  </si>
  <si>
    <t>改造完善智慧水务配套设施，提升19万人供水保障水平</t>
  </si>
  <si>
    <t>汉阴县2022年农村饮水工程水质监测项目</t>
  </si>
  <si>
    <t>检测农村饮水工程水样1100份</t>
  </si>
  <si>
    <t>保障6.5万脱贫人口饮水水质安全</t>
  </si>
  <si>
    <t>完成1100份农村水质水样检测，保障27.2万农村群众饮水水质安全</t>
  </si>
  <si>
    <t>双乳镇江河村生猪养殖项目供水工程</t>
  </si>
  <si>
    <t>1#水源（安良水库）：新建浮筒式抽水泵站1座，钢丝软管80m，无缝钢管230m，供水管道846m，配套闸阀井10座。      2#水源（解家沟）：新建堰塘1座，配套集水井1座，抽水泵站1座，供水管道381m，配套闸阀井5座。</t>
  </si>
  <si>
    <t>双乳镇</t>
  </si>
  <si>
    <t>江河村</t>
  </si>
  <si>
    <t>保障生猪养殖项目供水，带动脱贫人口117人务工增收</t>
  </si>
  <si>
    <t>建成生猪养殖项目供水水源2处，保障生猪养殖项目供水，带动脱贫人口117人务工增收</t>
  </si>
  <si>
    <t>胜利联村供水工程改造提升项目</t>
  </si>
  <si>
    <t>沉淀反应池、过滤池、管网改造</t>
  </si>
  <si>
    <t>蒲溪镇</t>
  </si>
  <si>
    <t>胜利村</t>
  </si>
  <si>
    <t>观音河镇供水工程改造提升项目</t>
  </si>
  <si>
    <t>沉淀反应池、重力无阀滤池及其他</t>
  </si>
  <si>
    <t>观音河镇</t>
  </si>
  <si>
    <t>观音河集镇、水田村</t>
  </si>
  <si>
    <t>大涨河供水工程改造提升项目</t>
  </si>
  <si>
    <t>沉淀反应池、过滤池、水厂围墙</t>
  </si>
  <si>
    <t>漩涡镇</t>
  </si>
  <si>
    <t>大涨河村</t>
  </si>
  <si>
    <t>双乳村供水工程改造提升项目</t>
  </si>
  <si>
    <t>φ140管道2.8km</t>
  </si>
  <si>
    <t>双乳村</t>
  </si>
  <si>
    <t>五坪村供水工程改造提升项目</t>
  </si>
  <si>
    <t>涧池镇</t>
  </si>
  <si>
    <t>五坪村</t>
  </si>
  <si>
    <t>新星、平安、赵家河联村供水工程改造提升项目</t>
  </si>
  <si>
    <t>城关镇</t>
  </si>
  <si>
    <t>新星、平安、赵家河村</t>
  </si>
  <si>
    <t>蒲溪镇盘龙村十七组供水工程</t>
  </si>
  <si>
    <t>建设拦河坝一座，集水井一座，太阳能抽水系统一套，高位水池一座，管网2500米</t>
  </si>
  <si>
    <t>盘龙村</t>
  </si>
  <si>
    <t>中坝村供水工程改造提升项目</t>
  </si>
  <si>
    <t>水厂一座，拦河坝一座，集水井一座，管网5km</t>
  </si>
  <si>
    <t>中坝村</t>
  </si>
  <si>
    <t>安合水厂标准化改造项目</t>
  </si>
  <si>
    <t>沉淀反应池1座、重力无阀滤池1座及其他</t>
  </si>
  <si>
    <t>平梁镇</t>
  </si>
  <si>
    <t>安合村</t>
  </si>
  <si>
    <t>草桥水厂标准化改造项目</t>
  </si>
  <si>
    <t>草桥村</t>
  </si>
  <si>
    <t>小街村供水改造提升工程</t>
  </si>
  <si>
    <t>改造取水口1处，安装水处理设备1套，供水管道500m</t>
  </si>
  <si>
    <t>小街村</t>
  </si>
  <si>
    <t>太行村供水工程</t>
  </si>
  <si>
    <t>新建水厂1座及其他附属设施</t>
  </si>
  <si>
    <t>太行村</t>
  </si>
  <si>
    <t>二郎村供水工程标准化改造项目</t>
  </si>
  <si>
    <t>二郎村</t>
  </si>
  <si>
    <t>2022年农村饮水工程维修养护项目</t>
  </si>
  <si>
    <t>全县农村饮水工程水源清淤、滤料清理更换、设备设施、管网维修养护等</t>
  </si>
  <si>
    <t>县城应急水源工程</t>
  </si>
  <si>
    <r>
      <rPr>
        <sz val="12"/>
        <color theme="1"/>
        <rFont val="宋体"/>
        <charset val="134"/>
      </rPr>
      <t>新建泵站</t>
    </r>
    <r>
      <rPr>
        <sz val="12"/>
        <color theme="1"/>
        <rFont val="Arial"/>
        <charset val="134"/>
      </rPr>
      <t>1</t>
    </r>
    <r>
      <rPr>
        <sz val="12"/>
        <color theme="1"/>
        <rFont val="宋体"/>
        <charset val="134"/>
      </rPr>
      <t>座</t>
    </r>
  </si>
  <si>
    <t>杨家坝村</t>
  </si>
  <si>
    <t>建成应急水源1处，保障5000人应急供水</t>
  </si>
  <si>
    <t>汉阴县农村供水消毒设施改造提升项目</t>
  </si>
  <si>
    <r>
      <rPr>
        <sz val="12"/>
        <color theme="1"/>
        <rFont val="宋体"/>
        <charset val="134"/>
      </rPr>
      <t>安装太阳能消毒设备</t>
    </r>
    <r>
      <rPr>
        <sz val="12"/>
        <color theme="1"/>
        <rFont val="Arial"/>
        <charset val="134"/>
      </rPr>
      <t>60</t>
    </r>
    <r>
      <rPr>
        <sz val="12"/>
        <color theme="1"/>
        <rFont val="宋体"/>
        <charset val="134"/>
      </rPr>
      <t>台，50g次氯酸钠消毒设备50台</t>
    </r>
  </si>
  <si>
    <r>
      <rPr>
        <sz val="12"/>
        <color theme="1"/>
        <rFont val="宋体"/>
        <charset val="134"/>
      </rPr>
      <t>提升脱贫人口</t>
    </r>
    <r>
      <rPr>
        <sz val="12"/>
        <color theme="1"/>
        <rFont val="Arial"/>
        <charset val="134"/>
      </rPr>
      <t>2600</t>
    </r>
    <r>
      <rPr>
        <sz val="12"/>
        <color theme="1"/>
        <rFont val="宋体"/>
        <charset val="134"/>
      </rPr>
      <t>户</t>
    </r>
    <r>
      <rPr>
        <sz val="12"/>
        <color theme="1"/>
        <rFont val="Arial"/>
        <charset val="134"/>
      </rPr>
      <t>7200</t>
    </r>
    <r>
      <rPr>
        <sz val="12"/>
        <color theme="1"/>
        <rFont val="宋体"/>
        <charset val="134"/>
      </rPr>
      <t>人的水质安全</t>
    </r>
  </si>
  <si>
    <r>
      <rPr>
        <sz val="12"/>
        <color theme="1"/>
        <rFont val="宋体"/>
        <charset val="134"/>
      </rPr>
      <t>安装消毒设备110台，提升脱贫人口</t>
    </r>
    <r>
      <rPr>
        <sz val="12"/>
        <color theme="1"/>
        <rFont val="Arial"/>
        <charset val="134"/>
      </rPr>
      <t>2600</t>
    </r>
    <r>
      <rPr>
        <sz val="12"/>
        <color theme="1"/>
        <rFont val="宋体"/>
        <charset val="134"/>
      </rPr>
      <t>户</t>
    </r>
    <r>
      <rPr>
        <sz val="12"/>
        <color theme="1"/>
        <rFont val="Arial"/>
        <charset val="134"/>
      </rPr>
      <t>7200</t>
    </r>
    <r>
      <rPr>
        <sz val="12"/>
        <color theme="1"/>
        <rFont val="宋体"/>
        <charset val="134"/>
      </rPr>
      <t>人的水质安全</t>
    </r>
  </si>
  <si>
    <t>汉阴县小型农村供水设施标准化改造项目</t>
  </si>
  <si>
    <t>沉淀反应池、重力无阀滤池及其他配套设施</t>
  </si>
  <si>
    <r>
      <rPr>
        <sz val="12"/>
        <color theme="1"/>
        <rFont val="宋体"/>
        <charset val="134"/>
      </rPr>
      <t>提升脱贫人口1400户4</t>
    </r>
    <r>
      <rPr>
        <sz val="12"/>
        <color theme="1"/>
        <rFont val="Arial"/>
        <charset val="134"/>
      </rPr>
      <t>200</t>
    </r>
    <r>
      <rPr>
        <sz val="12"/>
        <color theme="1"/>
        <rFont val="宋体"/>
        <charset val="134"/>
      </rPr>
      <t>人的饮水保障水平</t>
    </r>
  </si>
  <si>
    <r>
      <rPr>
        <sz val="12"/>
        <color theme="1"/>
        <rFont val="宋体"/>
        <charset val="134"/>
      </rPr>
      <t>建成供水标准化改造项目1个，提升脱贫人口1400户4</t>
    </r>
    <r>
      <rPr>
        <sz val="12"/>
        <color theme="1"/>
        <rFont val="Arial"/>
        <charset val="134"/>
      </rPr>
      <t>200</t>
    </r>
    <r>
      <rPr>
        <sz val="12"/>
        <color theme="1"/>
        <rFont val="宋体"/>
        <charset val="134"/>
      </rPr>
      <t>人的饮水保障水平</t>
    </r>
  </si>
  <si>
    <t>1</t>
  </si>
  <si>
    <t>汉阴县水旱灾害普查项目</t>
  </si>
  <si>
    <t>水旱灾害普查</t>
  </si>
  <si>
    <t>全县</t>
  </si>
  <si>
    <t>杨勇</t>
  </si>
  <si>
    <t>实现全县水旱灾害风险识别</t>
  </si>
  <si>
    <t>2</t>
  </si>
  <si>
    <t>19座水库大坝安全鉴定</t>
  </si>
  <si>
    <t>水库大坝安全鉴定综合评价</t>
  </si>
  <si>
    <t>涧池等</t>
  </si>
  <si>
    <t>解决19座水库安全鉴定</t>
  </si>
  <si>
    <t>3</t>
  </si>
  <si>
    <t>庙沟水库已除险加固工程遗留专项问题处理项目</t>
  </si>
  <si>
    <t>除险加固工程遗留专项问题处理</t>
  </si>
  <si>
    <t>涧池</t>
  </si>
  <si>
    <t>五星</t>
  </si>
  <si>
    <t>实现庙沟水库安全问题</t>
  </si>
  <si>
    <t>4</t>
  </si>
  <si>
    <t>草桥病险水库除险加固工程</t>
  </si>
  <si>
    <t>除险加固工</t>
  </si>
  <si>
    <t>城关</t>
  </si>
  <si>
    <t>草桥</t>
  </si>
  <si>
    <t>解决草桥水库安全问题</t>
  </si>
  <si>
    <t>5</t>
  </si>
  <si>
    <t>先锋病险水库除险加固工程</t>
  </si>
  <si>
    <t>除险加固</t>
  </si>
  <si>
    <t>漩涡</t>
  </si>
  <si>
    <t>中银村</t>
  </si>
  <si>
    <t>解决先锋水库安全问题</t>
  </si>
  <si>
    <t>6</t>
  </si>
  <si>
    <t>汉阴县观音河水库北干渠月河养殖场段渠道改线工程</t>
  </si>
  <si>
    <t>改造观音河水库北干渠306米，其中连接渠道42米，新建螺旋钢管架空管道264米，新建退水渠78米。</t>
  </si>
  <si>
    <t>月河村</t>
  </si>
  <si>
    <t>唐军</t>
  </si>
  <si>
    <t>解决长窖、栋梁、军坝三个村160户贫困363人农田灌溉供水问题</t>
  </si>
  <si>
    <t>解决长窖、栋梁、军坝三个村1450农田灌溉供水问题</t>
  </si>
  <si>
    <t>7</t>
  </si>
  <si>
    <t>城关镇三坪村水毁堤防修复工程</t>
  </si>
  <si>
    <t>修复水毁堤防930米</t>
  </si>
  <si>
    <t>三坪村</t>
  </si>
  <si>
    <t>戴福珍</t>
  </si>
  <si>
    <t>13991510303</t>
  </si>
  <si>
    <t>提高三坪村防洪标准，保护沿河群众生产生活安全</t>
  </si>
  <si>
    <t>8</t>
  </si>
  <si>
    <t>汉阳镇金红村水毁堤防修复工程</t>
  </si>
  <si>
    <t>修复水毁堤防2044米</t>
  </si>
  <si>
    <t>汉阳镇</t>
  </si>
  <si>
    <t>金红村</t>
  </si>
  <si>
    <t>提高金红村防洪标准，保护沿河群众生产生活安全</t>
  </si>
  <si>
    <t>9</t>
  </si>
  <si>
    <t>平梁镇高粱铺村堤防修复工程</t>
  </si>
  <si>
    <t>修复水毁堤防270米</t>
  </si>
  <si>
    <t>高粱铺村</t>
  </si>
  <si>
    <t>提高高粱铺村防洪标准，保护沿河群众生产生活安全</t>
  </si>
  <si>
    <t>10</t>
  </si>
  <si>
    <t>涧池镇军坝村堤防修复工程</t>
  </si>
  <si>
    <t>修复水毁堤防340米</t>
  </si>
  <si>
    <t>军坝村</t>
  </si>
  <si>
    <t>提高军坝村防洪标准，保护沿河群众生产生活安全</t>
  </si>
  <si>
    <t>11</t>
  </si>
  <si>
    <t>双乳镇三同村堤防修复工程</t>
  </si>
  <si>
    <t>修复水毁堤防420米</t>
  </si>
  <si>
    <t>三同村</t>
  </si>
  <si>
    <t>提高三同村防洪标准，保护沿河群众生产生活安全</t>
  </si>
  <si>
    <t>12</t>
  </si>
  <si>
    <t>汉阳镇大坝村水毁堤防修复工程</t>
  </si>
  <si>
    <t>修复水毁堤防1000米</t>
  </si>
  <si>
    <t>大坝村</t>
  </si>
  <si>
    <t>提高大坝村防洪标准，保护沿河群众生产生活安全</t>
  </si>
  <si>
    <t>13</t>
  </si>
  <si>
    <t>城关镇草桥村水毁堤防修复工程</t>
  </si>
  <si>
    <t>修复水毁堤防410米</t>
  </si>
  <si>
    <t>提高草桥村防洪标准，保护沿河群众生产生活安全</t>
  </si>
  <si>
    <t>14</t>
  </si>
  <si>
    <t>双乳、南窑段移民安置防洪工程</t>
  </si>
  <si>
    <t>建设防洪堤防长度800米</t>
  </si>
  <si>
    <t>双乳村、南窑村</t>
  </si>
  <si>
    <t>吴金勇</t>
  </si>
  <si>
    <t>13992562032</t>
  </si>
  <si>
    <t>增加水利基础设施</t>
  </si>
  <si>
    <t>提升当地群众防洪保安系数，改善月河水资源和水污染，提升当地人居环境</t>
  </si>
  <si>
    <t>15</t>
  </si>
  <si>
    <t>汉阴县汉阳镇（冉家坝、集镇下段）防洪工程</t>
  </si>
  <si>
    <t>新建堤防1192米</t>
  </si>
  <si>
    <t>交通村、大坝村</t>
  </si>
  <si>
    <t>提升汉江沿岸防洪标准</t>
  </si>
  <si>
    <t>提高汉阳集镇防洪标准，保护沿河群众生产生活安全</t>
  </si>
  <si>
    <t>16</t>
  </si>
  <si>
    <t>汉阴县漩涡镇老街防洪工程</t>
  </si>
  <si>
    <t>新建堤防1386米</t>
  </si>
  <si>
    <t>群英村、金星村</t>
  </si>
  <si>
    <t>提高漩涡老街段防洪标准，保护沿河群众生产生活安全</t>
  </si>
  <si>
    <t>17</t>
  </si>
  <si>
    <t>汉阴县观音河镇山洪沟灾害治理项目</t>
  </si>
  <si>
    <t>新建堤防3601米</t>
  </si>
  <si>
    <t>中坪村、药王村、义兴村、水田村、进步村</t>
  </si>
  <si>
    <t>王会兵</t>
  </si>
  <si>
    <t>解决10200余群众受山洪灾害威胁，保障生命财产安全。</t>
  </si>
  <si>
    <t>加强项目区沿河集中居民点等防护对象的山洪灾害防御能力。解除重大自然灾害威胁，防止因灾致贫、返贫，促进项目区乡村振兴计划实施，巩固脱贫成效</t>
  </si>
  <si>
    <t>18</t>
  </si>
  <si>
    <t>陕西省汉阴县蒲溪镇田禾沟盘龙村段山洪沟治理项目</t>
  </si>
  <si>
    <t>新建堤防1680.95米</t>
  </si>
  <si>
    <t>盘龙村、胜利村</t>
  </si>
  <si>
    <t>解决2200余群众免受山洪灾害威胁，保障生命财产安全。</t>
  </si>
  <si>
    <t>19</t>
  </si>
  <si>
    <t>陕西省汉阴县花遇弯水土保持科技示范园项目</t>
  </si>
  <si>
    <t>沟道治理、生态恢复、封禁治理、水保林、经济林、田间道路</t>
  </si>
  <si>
    <t>五一村</t>
  </si>
  <si>
    <t>促进产业发展，带动310余群众增收</t>
  </si>
  <si>
    <t>减少项目区局域水土流失，涵养水源， 修复生态，改善人居环境。促进项目区旅游、农业等产业发展，促进项目区群众增收、推动项目区乡村振兴计划实施，巩固脱贫成效。</t>
  </si>
  <si>
    <t>20</t>
  </si>
  <si>
    <t>陕西省汉阴县盘龙桃花谷水土保持科技示范园项目</t>
  </si>
  <si>
    <t>促进产业发展，带动620余群众增收</t>
  </si>
  <si>
    <t>21</t>
  </si>
  <si>
    <t>2022年小型水库维修养护项目</t>
  </si>
  <si>
    <t>小型水库维修养护项目</t>
  </si>
  <si>
    <t>解决小型水库安全问题</t>
  </si>
  <si>
    <t>22</t>
  </si>
  <si>
    <t>小型水库雨水情、安全监测设施项目</t>
  </si>
  <si>
    <t>小型水库水雨情自动化监测项目</t>
  </si>
  <si>
    <t>汉阴县水利项目管理费</t>
  </si>
  <si>
    <t>项目工程勘察设计费、工程监理费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</si>
</sst>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1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2"/>
      <color theme="1"/>
      <name val="仿宋"/>
      <charset val="134"/>
    </font>
    <font>
      <sz val="12"/>
      <color theme="1"/>
      <name val="Arial"/>
      <charset val="134"/>
    </font>
    <font>
      <sz val="16"/>
      <color theme="1"/>
      <name val="黑体"/>
      <charset val="134"/>
    </font>
    <font>
      <sz val="28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name val="等线"/>
      <charset val="134"/>
      <scheme val="minor"/>
    </font>
    <font>
      <sz val="12"/>
      <name val="宋体"/>
      <charset val="134"/>
    </font>
    <font>
      <sz val="12"/>
      <color indexed="8"/>
      <name val="仿宋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"/>
      <charset val="134"/>
    </font>
    <font>
      <sz val="10"/>
      <color theme="1"/>
      <name val="黑体"/>
      <charset val="134"/>
    </font>
    <font>
      <b/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仿宋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7" fillId="21" borderId="13" applyNumberFormat="0" applyAlignment="0" applyProtection="0">
      <alignment vertical="center"/>
    </xf>
    <xf numFmtId="0" fontId="32" fillId="21" borderId="8" applyNumberFormat="0" applyAlignment="0" applyProtection="0">
      <alignment vertical="center"/>
    </xf>
    <xf numFmtId="0" fontId="38" fillId="27" borderId="1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0" borderId="0"/>
    <xf numFmtId="0" fontId="22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9" fillId="0" borderId="0"/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8" fillId="0" borderId="1" xfId="3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Border="1">
      <alignment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5" borderId="1" xfId="0" applyNumberFormat="1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 wrapText="1"/>
    </xf>
    <xf numFmtId="49" fontId="20" fillId="5" borderId="1" xfId="0" applyNumberFormat="1" applyFont="1" applyFill="1" applyBorder="1" applyAlignment="1">
      <alignment horizontal="left" vertical="center"/>
    </xf>
    <xf numFmtId="49" fontId="21" fillId="5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1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workbookViewId="0">
      <selection activeCell="F14" sqref="F14"/>
    </sheetView>
  </sheetViews>
  <sheetFormatPr defaultColWidth="9" defaultRowHeight="14.25"/>
  <cols>
    <col min="1" max="1" width="6.25" style="44" customWidth="1"/>
    <col min="2" max="2" width="18.375" customWidth="1"/>
    <col min="3" max="7" width="9.625" customWidth="1"/>
    <col min="8" max="8" width="10.625" customWidth="1"/>
    <col min="9" max="13" width="9.625" customWidth="1"/>
  </cols>
  <sheetData>
    <row r="1" ht="20.25" spans="1:2">
      <c r="A1" s="45" t="s">
        <v>0</v>
      </c>
      <c r="B1" s="45"/>
    </row>
    <row r="2" ht="42" customHeight="1" spans="1:13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ht="26.1" customHeight="1" spans="1:13">
      <c r="A3" s="47" t="s">
        <v>2</v>
      </c>
      <c r="B3" s="47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="40" customFormat="1" ht="23.1" customHeight="1" spans="1:13">
      <c r="A4" s="48" t="s">
        <v>3</v>
      </c>
      <c r="B4" s="48" t="s">
        <v>4</v>
      </c>
      <c r="C4" s="49" t="s">
        <v>5</v>
      </c>
      <c r="D4" s="50" t="s">
        <v>6</v>
      </c>
      <c r="E4" s="51"/>
      <c r="F4" s="51"/>
      <c r="G4" s="51"/>
      <c r="H4" s="51"/>
      <c r="I4" s="51"/>
      <c r="J4" s="51"/>
      <c r="K4" s="51"/>
      <c r="L4" s="51"/>
      <c r="M4" s="68"/>
    </row>
    <row r="5" s="41" customFormat="1" ht="37.5" customHeight="1" spans="1:13">
      <c r="A5" s="52"/>
      <c r="B5" s="52"/>
      <c r="C5" s="53"/>
      <c r="D5" s="54" t="s">
        <v>7</v>
      </c>
      <c r="E5" s="55" t="s">
        <v>8</v>
      </c>
      <c r="F5" s="56" t="s">
        <v>9</v>
      </c>
      <c r="G5" s="56" t="s">
        <v>10</v>
      </c>
      <c r="H5" s="56" t="s">
        <v>11</v>
      </c>
      <c r="I5" s="56" t="s">
        <v>12</v>
      </c>
      <c r="J5" s="56" t="s">
        <v>13</v>
      </c>
      <c r="K5" s="56" t="s">
        <v>14</v>
      </c>
      <c r="L5" s="56" t="s">
        <v>15</v>
      </c>
      <c r="M5" s="56" t="s">
        <v>16</v>
      </c>
    </row>
    <row r="6" ht="21.95" customHeight="1" spans="1:13">
      <c r="A6" s="57"/>
      <c r="B6" s="58" t="s">
        <v>17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="42" customFormat="1" ht="21.95" customHeight="1" spans="1:13">
      <c r="A7" s="57">
        <v>1</v>
      </c>
      <c r="B7" s="60" t="s">
        <v>18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ht="21.95" customHeight="1" spans="1:13">
      <c r="A8" s="57">
        <v>2</v>
      </c>
      <c r="B8" s="62" t="s">
        <v>19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ht="21.95" customHeight="1" spans="1:13">
      <c r="A9" s="57">
        <v>3</v>
      </c>
      <c r="B9" s="63" t="s">
        <v>20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ht="21.95" customHeight="1" spans="1:13">
      <c r="A10" s="57">
        <v>4</v>
      </c>
      <c r="B10" s="63" t="s">
        <v>21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</row>
    <row r="11" ht="21.95" customHeight="1" spans="1:13">
      <c r="A11" s="57">
        <v>5</v>
      </c>
      <c r="B11" s="63" t="s">
        <v>22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  <row r="12" ht="21.95" customHeight="1" spans="1:13">
      <c r="A12" s="57">
        <v>6</v>
      </c>
      <c r="B12" s="63" t="s">
        <v>23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="42" customFormat="1" ht="21.95" customHeight="1" spans="1:13">
      <c r="A13" s="57">
        <v>7</v>
      </c>
      <c r="B13" s="60" t="s">
        <v>24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ht="21.95" customHeight="1" spans="1:13">
      <c r="A14" s="57">
        <v>8</v>
      </c>
      <c r="B14" s="63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</row>
    <row r="15" ht="21.95" customHeight="1" spans="1:13">
      <c r="A15" s="57">
        <v>9</v>
      </c>
      <c r="B15" s="63" t="s">
        <v>26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</row>
    <row r="16" ht="21.95" customHeight="1" spans="1:13">
      <c r="A16" s="57">
        <v>10</v>
      </c>
      <c r="B16" s="63" t="s">
        <v>27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</row>
    <row r="17" ht="21.95" customHeight="1" spans="1:13">
      <c r="A17" s="57">
        <v>11</v>
      </c>
      <c r="B17" s="63" t="s">
        <v>28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</row>
    <row r="18" customFormat="1" ht="36" customHeight="1" spans="1:13">
      <c r="A18" s="57">
        <v>12</v>
      </c>
      <c r="B18" s="63" t="s">
        <v>29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</row>
    <row r="19" customFormat="1" ht="36" customHeight="1" spans="1:13">
      <c r="A19" s="57">
        <v>13</v>
      </c>
      <c r="B19" s="63" t="s">
        <v>30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</row>
    <row r="20" s="42" customFormat="1" ht="21.95" customHeight="1" spans="1:13">
      <c r="A20" s="57">
        <v>14</v>
      </c>
      <c r="B20" s="60" t="s">
        <v>31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</row>
    <row r="21" ht="21.95" customHeight="1" spans="1:13">
      <c r="A21" s="57">
        <v>15</v>
      </c>
      <c r="B21" s="63" t="s">
        <v>32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</row>
    <row r="22" s="42" customFormat="1" ht="21.95" customHeight="1" spans="1:13">
      <c r="A22" s="57">
        <v>16</v>
      </c>
      <c r="B22" s="60" t="s">
        <v>33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ht="30" customHeight="1" spans="1:13">
      <c r="A23" s="57">
        <v>17</v>
      </c>
      <c r="B23" s="63" t="s">
        <v>34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ht="32.25" customHeight="1" spans="1:13">
      <c r="A24" s="57">
        <v>18</v>
      </c>
      <c r="B24" s="63" t="s">
        <v>35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ht="21.95" customHeight="1" spans="1:13">
      <c r="A25" s="57">
        <v>19</v>
      </c>
      <c r="B25" s="64" t="s">
        <v>36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="42" customFormat="1" ht="21.95" customHeight="1" spans="1:13">
      <c r="A26" s="57">
        <v>20</v>
      </c>
      <c r="B26" s="60" t="s">
        <v>37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7" ht="33.75" customHeight="1" spans="1:13">
      <c r="A27" s="57">
        <v>21</v>
      </c>
      <c r="B27" s="63" t="s">
        <v>38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  <row r="28" ht="21.95" customHeight="1" spans="1:13">
      <c r="A28" s="57">
        <v>22</v>
      </c>
      <c r="B28" s="63" t="s">
        <v>39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</row>
    <row r="29" ht="21.95" customHeight="1" spans="1:13">
      <c r="A29" s="57">
        <v>23</v>
      </c>
      <c r="B29" s="64" t="s">
        <v>40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</row>
    <row r="30" ht="30.75" customHeight="1" spans="1:13">
      <c r="A30" s="57">
        <v>24</v>
      </c>
      <c r="B30" s="64" t="s">
        <v>41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  <row r="31" ht="21.95" customHeight="1" spans="1:13">
      <c r="A31" s="57">
        <v>25</v>
      </c>
      <c r="B31" s="64" t="s">
        <v>42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</row>
    <row r="32" ht="36" customHeight="1" spans="1:13">
      <c r="A32" s="57">
        <v>26</v>
      </c>
      <c r="B32" s="64" t="s">
        <v>43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</row>
    <row r="33" ht="21.95" customHeight="1" spans="1:13">
      <c r="A33" s="57">
        <v>27</v>
      </c>
      <c r="B33" s="60" t="s">
        <v>44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</row>
    <row r="34" s="43" customFormat="1" ht="21.95" customHeight="1" spans="1:13">
      <c r="A34" s="57">
        <v>28</v>
      </c>
      <c r="B34" s="64" t="s">
        <v>45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</row>
    <row r="35" s="42" customFormat="1" ht="21.95" customHeight="1" spans="1:13">
      <c r="A35" s="57">
        <v>29</v>
      </c>
      <c r="B35" s="60" t="s">
        <v>46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ht="21.95" customHeight="1" spans="1:13">
      <c r="A36" s="57">
        <v>30</v>
      </c>
      <c r="B36" s="64" t="s">
        <v>47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</row>
    <row r="37" ht="40.5" customHeight="1" spans="1:13">
      <c r="A37" s="57">
        <v>31</v>
      </c>
      <c r="B37" s="64" t="s">
        <v>48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</row>
    <row r="38" ht="21.95" customHeight="1" spans="1:13">
      <c r="A38" s="57">
        <v>32</v>
      </c>
      <c r="B38" s="65" t="s">
        <v>49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</row>
    <row r="39" ht="31.5" customHeight="1" spans="1:13">
      <c r="A39" s="57">
        <v>33</v>
      </c>
      <c r="B39" s="64" t="s">
        <v>50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</row>
    <row r="40" ht="21.95" customHeight="1" spans="1:13">
      <c r="A40" s="57">
        <v>34</v>
      </c>
      <c r="B40" s="65" t="s">
        <v>23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</row>
    <row r="41" s="42" customFormat="1" ht="21.95" customHeight="1" spans="1:13">
      <c r="A41" s="57">
        <v>35</v>
      </c>
      <c r="B41" s="60" t="s">
        <v>51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ht="21.95" customHeight="1" spans="1:13">
      <c r="A42" s="57">
        <v>36</v>
      </c>
      <c r="B42" s="66" t="s">
        <v>52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</row>
    <row r="43" ht="21.95" customHeight="1" spans="1:13">
      <c r="A43" s="57">
        <v>37</v>
      </c>
      <c r="B43" s="66" t="s">
        <v>53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</row>
    <row r="44" ht="21.95" customHeight="1" spans="1:13">
      <c r="A44" s="57">
        <v>38</v>
      </c>
      <c r="B44" s="66" t="s">
        <v>54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</row>
    <row r="45" s="42" customFormat="1" ht="21.95" customHeight="1" spans="1:13">
      <c r="A45" s="57">
        <v>39</v>
      </c>
      <c r="B45" s="60" t="s">
        <v>55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</row>
    <row r="46" ht="38.25" customHeight="1" spans="1:13">
      <c r="A46" s="57">
        <v>40</v>
      </c>
      <c r="B46" s="66" t="s">
        <v>56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</row>
    <row r="47" ht="36.75" customHeight="1" spans="1:13">
      <c r="A47" s="57">
        <v>41</v>
      </c>
      <c r="B47" s="66" t="s">
        <v>57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</row>
    <row r="48" ht="28.5" customHeight="1" spans="1:13">
      <c r="A48" s="57">
        <v>42</v>
      </c>
      <c r="B48" s="66" t="s">
        <v>58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</row>
    <row r="49" ht="21.95" customHeight="1" spans="1:13">
      <c r="A49" s="57">
        <v>43</v>
      </c>
      <c r="B49" s="66" t="s">
        <v>59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</row>
    <row r="50" ht="21.95" customHeight="1" spans="1:13">
      <c r="A50" s="57">
        <v>44</v>
      </c>
      <c r="B50" s="66" t="s">
        <v>60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</row>
    <row r="51" s="42" customFormat="1" ht="21.95" customHeight="1" spans="1:13">
      <c r="A51" s="57">
        <v>45</v>
      </c>
      <c r="B51" s="60" t="s">
        <v>61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</row>
    <row r="52" ht="37.5" customHeight="1" spans="1:13">
      <c r="A52" s="57">
        <v>46</v>
      </c>
      <c r="B52" s="66" t="s">
        <v>62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</row>
    <row r="53" ht="21.95" customHeight="1" spans="1:13">
      <c r="A53" s="57">
        <v>47</v>
      </c>
      <c r="B53" s="66" t="s">
        <v>63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</row>
    <row r="54" ht="21.95" customHeight="1" spans="1:13">
      <c r="A54" s="57">
        <v>48</v>
      </c>
      <c r="B54" s="66" t="s">
        <v>64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</row>
    <row r="55" ht="21.95" customHeight="1" spans="1:13">
      <c r="A55" s="57">
        <v>49</v>
      </c>
      <c r="B55" s="66" t="s">
        <v>65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</row>
    <row r="56" ht="21.95" customHeight="1" spans="1:13">
      <c r="A56" s="57">
        <v>50</v>
      </c>
      <c r="B56" s="62" t="s">
        <v>66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</row>
    <row r="57" ht="36" customHeight="1" spans="1:13">
      <c r="A57" s="57">
        <v>51</v>
      </c>
      <c r="B57" s="62" t="s">
        <v>67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</row>
    <row r="58" ht="21.95" customHeight="1" spans="1:13">
      <c r="A58" s="57">
        <v>52</v>
      </c>
      <c r="B58" s="65" t="s">
        <v>68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</row>
    <row r="59" s="42" customFormat="1" ht="21.95" customHeight="1" spans="1:13">
      <c r="A59" s="57">
        <v>53</v>
      </c>
      <c r="B59" s="60" t="s">
        <v>69</v>
      </c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</row>
    <row r="60" ht="27.75" customHeight="1" spans="1:13">
      <c r="A60" s="57">
        <v>54</v>
      </c>
      <c r="B60" s="66" t="s">
        <v>70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</row>
    <row r="61" ht="21.95" customHeight="1" spans="1:13">
      <c r="A61" s="57">
        <v>55</v>
      </c>
      <c r="B61" s="65" t="s">
        <v>71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</row>
    <row r="62" ht="21.95" customHeight="1" spans="1:13">
      <c r="A62" s="57">
        <v>56</v>
      </c>
      <c r="B62" s="65" t="s">
        <v>72</v>
      </c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</row>
    <row r="63" ht="21.95" customHeight="1" spans="1:13">
      <c r="A63" s="57">
        <v>57</v>
      </c>
      <c r="B63" s="62" t="s">
        <v>73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</row>
    <row r="64" s="42" customFormat="1" ht="21.95" customHeight="1" spans="1:13">
      <c r="A64" s="57">
        <v>58</v>
      </c>
      <c r="B64" s="67" t="s">
        <v>74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</row>
  </sheetData>
  <mergeCells count="7">
    <mergeCell ref="A1:B1"/>
    <mergeCell ref="A2:M2"/>
    <mergeCell ref="A3:B3"/>
    <mergeCell ref="D4:M4"/>
    <mergeCell ref="A4:A5"/>
    <mergeCell ref="B4:B5"/>
    <mergeCell ref="C4:C5"/>
  </mergeCells>
  <printOptions horizontalCentered="1"/>
  <pageMargins left="0.550694444444444" right="0.550694444444444" top="0.590277777777778" bottom="0.590277777777778" header="0.314583333333333" footer="0.314583333333333"/>
  <pageSetup paperSize="9" orientation="landscape" useFirstPageNumber="1" horizontalDpi="600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7"/>
  <sheetViews>
    <sheetView tabSelected="1" zoomScale="85" zoomScaleNormal="85" workbookViewId="0">
      <pane ySplit="5" topLeftCell="A27" activePane="bottomLeft" state="frozen"/>
      <selection/>
      <selection pane="bottomLeft" activeCell="C32" sqref="C32"/>
    </sheetView>
  </sheetViews>
  <sheetFormatPr defaultColWidth="6.875" defaultRowHeight="15"/>
  <cols>
    <col min="1" max="1" width="12.35" style="5" customWidth="1"/>
    <col min="2" max="2" width="20.15" style="3" customWidth="1"/>
    <col min="3" max="3" width="47.4916666666667" style="3" customWidth="1"/>
    <col min="4" max="4" width="7.875" style="3" customWidth="1"/>
    <col min="5" max="5" width="11.1666666666667" style="3" customWidth="1"/>
    <col min="6" max="6" width="7.65" style="3" customWidth="1"/>
    <col min="7" max="7" width="7.79166666666667" style="3" customWidth="1"/>
    <col min="8" max="8" width="9.55833333333333" style="3" customWidth="1"/>
    <col min="9" max="9" width="13.2333333333333" style="3" customWidth="1"/>
    <col min="10" max="10" width="10" style="3" customWidth="1"/>
    <col min="11" max="23" width="8.625" style="3" hidden="1" customWidth="1"/>
    <col min="24" max="24" width="9.84166666666667" style="3" customWidth="1"/>
    <col min="25" max="29" width="7.625" style="3" customWidth="1"/>
    <col min="30" max="30" width="9.10833333333333" style="3" customWidth="1"/>
    <col min="31" max="31" width="11.6166666666667" style="3" customWidth="1"/>
    <col min="32" max="32" width="10.7416666666667" style="3" customWidth="1"/>
    <col min="33" max="33" width="21.1666666666667" style="3" customWidth="1"/>
    <col min="34" max="34" width="23.525" style="3" customWidth="1"/>
    <col min="35" max="35" width="8" style="3" customWidth="1"/>
    <col min="36" max="39" width="8" style="3" hidden="1" customWidth="1"/>
    <col min="40" max="40" width="23.375" style="3" hidden="1" customWidth="1"/>
    <col min="41" max="42" width="8" style="3" hidden="1" customWidth="1"/>
    <col min="43" max="271" width="8" style="3" customWidth="1"/>
    <col min="272" max="16384" width="6.875" style="3"/>
  </cols>
  <sheetData>
    <row r="1" ht="39.75" customHeight="1" spans="1:1">
      <c r="A1" s="6" t="s">
        <v>75</v>
      </c>
    </row>
    <row r="2" ht="41.1" customHeight="1" spans="1:34">
      <c r="A2" s="7" t="s">
        <v>76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="1" customFormat="1" ht="30" customHeight="1" spans="1:41">
      <c r="A3" s="8" t="s">
        <v>4</v>
      </c>
      <c r="B3" s="9" t="s">
        <v>77</v>
      </c>
      <c r="C3" s="9" t="s">
        <v>78</v>
      </c>
      <c r="D3" s="9" t="s">
        <v>79</v>
      </c>
      <c r="E3" s="9"/>
      <c r="F3" s="10" t="s">
        <v>80</v>
      </c>
      <c r="G3" s="9" t="s">
        <v>81</v>
      </c>
      <c r="H3" s="10" t="s">
        <v>82</v>
      </c>
      <c r="I3" s="10" t="s">
        <v>83</v>
      </c>
      <c r="J3" s="31" t="s">
        <v>84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  <c r="X3" s="9" t="s">
        <v>85</v>
      </c>
      <c r="Y3" s="9" t="s">
        <v>86</v>
      </c>
      <c r="Z3" s="9" t="s">
        <v>87</v>
      </c>
      <c r="AA3" s="9" t="s">
        <v>88</v>
      </c>
      <c r="AB3" s="9" t="s">
        <v>89</v>
      </c>
      <c r="AC3" s="9" t="s">
        <v>90</v>
      </c>
      <c r="AD3" s="9" t="s">
        <v>91</v>
      </c>
      <c r="AE3" s="9"/>
      <c r="AF3" s="9" t="s">
        <v>92</v>
      </c>
      <c r="AG3" s="9" t="s">
        <v>93</v>
      </c>
      <c r="AH3" s="9" t="s">
        <v>94</v>
      </c>
      <c r="AI3" s="9" t="s">
        <v>95</v>
      </c>
      <c r="AL3" s="34" t="s">
        <v>96</v>
      </c>
      <c r="AM3" s="35"/>
      <c r="AN3" s="35"/>
      <c r="AO3" s="39"/>
    </row>
    <row r="4" s="1" customFormat="1" ht="30" customHeight="1" spans="1:41">
      <c r="A4" s="8"/>
      <c r="B4" s="9"/>
      <c r="C4" s="9"/>
      <c r="D4" s="9" t="s">
        <v>97</v>
      </c>
      <c r="E4" s="9" t="s">
        <v>98</v>
      </c>
      <c r="F4" s="11"/>
      <c r="G4" s="9"/>
      <c r="H4" s="11"/>
      <c r="I4" s="11"/>
      <c r="J4" s="10" t="s">
        <v>7</v>
      </c>
      <c r="K4" s="9" t="s">
        <v>99</v>
      </c>
      <c r="L4" s="9"/>
      <c r="M4" s="9"/>
      <c r="N4" s="9"/>
      <c r="O4" s="9"/>
      <c r="P4" s="9" t="s">
        <v>100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L4" s="36" t="s">
        <v>101</v>
      </c>
      <c r="AM4" s="36" t="s">
        <v>102</v>
      </c>
      <c r="AN4" s="36" t="s">
        <v>103</v>
      </c>
      <c r="AO4" s="36" t="s">
        <v>104</v>
      </c>
    </row>
    <row r="5" s="1" customFormat="1" ht="53.1" customHeight="1" spans="1:41">
      <c r="A5" s="8"/>
      <c r="B5" s="9"/>
      <c r="C5" s="9"/>
      <c r="D5" s="9"/>
      <c r="E5" s="9"/>
      <c r="F5" s="12"/>
      <c r="G5" s="9"/>
      <c r="H5" s="12"/>
      <c r="I5" s="12"/>
      <c r="J5" s="12"/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  <c r="T5" s="9" t="s">
        <v>114</v>
      </c>
      <c r="U5" s="9" t="s">
        <v>115</v>
      </c>
      <c r="V5" s="9" t="s">
        <v>116</v>
      </c>
      <c r="W5" s="9" t="s">
        <v>117</v>
      </c>
      <c r="X5" s="9"/>
      <c r="Y5" s="9"/>
      <c r="Z5" s="9"/>
      <c r="AA5" s="9"/>
      <c r="AB5" s="9"/>
      <c r="AC5" s="9"/>
      <c r="AD5" s="9" t="s">
        <v>118</v>
      </c>
      <c r="AE5" s="9" t="s">
        <v>119</v>
      </c>
      <c r="AF5" s="9"/>
      <c r="AG5" s="9"/>
      <c r="AH5" s="9"/>
      <c r="AI5" s="9"/>
      <c r="AL5" s="36" t="s">
        <v>120</v>
      </c>
      <c r="AM5" s="36" t="s">
        <v>121</v>
      </c>
      <c r="AN5" s="36" t="s">
        <v>122</v>
      </c>
      <c r="AO5" s="36" t="s">
        <v>123</v>
      </c>
    </row>
    <row r="6" s="2" customFormat="1" ht="35.1" customHeight="1" spans="1:41">
      <c r="A6" s="13" t="s">
        <v>124</v>
      </c>
      <c r="B6" s="14"/>
      <c r="C6" s="14"/>
      <c r="D6" s="14"/>
      <c r="E6" s="14"/>
      <c r="F6" s="14"/>
      <c r="G6" s="14"/>
      <c r="H6" s="14"/>
      <c r="I6" s="14"/>
      <c r="J6" s="14">
        <f>SUM(J7:J57)</f>
        <v>22201.45</v>
      </c>
      <c r="K6" s="14">
        <f t="shared" ref="K6:AH6" si="0">SUM(K7:K27)</f>
        <v>0</v>
      </c>
      <c r="L6" s="14">
        <f t="shared" si="0"/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 t="shared" si="0"/>
        <v>0</v>
      </c>
      <c r="Q6" s="14">
        <f t="shared" si="0"/>
        <v>0</v>
      </c>
      <c r="R6" s="14">
        <f t="shared" si="0"/>
        <v>0</v>
      </c>
      <c r="S6" s="14">
        <f t="shared" si="0"/>
        <v>0</v>
      </c>
      <c r="T6" s="14">
        <f t="shared" si="0"/>
        <v>0</v>
      </c>
      <c r="U6" s="14">
        <f t="shared" si="0"/>
        <v>0</v>
      </c>
      <c r="V6" s="14">
        <f t="shared" si="0"/>
        <v>0</v>
      </c>
      <c r="W6" s="14">
        <f t="shared" si="0"/>
        <v>0</v>
      </c>
      <c r="X6" s="14"/>
      <c r="Y6" s="14"/>
      <c r="Z6" s="14"/>
      <c r="AA6" s="14"/>
      <c r="AB6" s="14"/>
      <c r="AC6" s="14"/>
      <c r="AD6" s="14">
        <f t="shared" si="0"/>
        <v>39506</v>
      </c>
      <c r="AE6" s="14">
        <f t="shared" si="0"/>
        <v>111262</v>
      </c>
      <c r="AF6" s="14">
        <f t="shared" si="0"/>
        <v>486271</v>
      </c>
      <c r="AG6" s="14"/>
      <c r="AH6" s="14"/>
      <c r="AI6" s="14"/>
      <c r="AL6" s="37"/>
      <c r="AM6" s="37" t="s">
        <v>125</v>
      </c>
      <c r="AN6" s="37"/>
      <c r="AO6" s="37"/>
    </row>
    <row r="7" ht="35.1" customHeight="1" spans="1:35">
      <c r="A7" s="15" t="s">
        <v>31</v>
      </c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29"/>
    </row>
    <row r="8" s="3" customFormat="1" ht="61" customHeight="1" spans="1:35">
      <c r="A8" s="16" t="s">
        <v>126</v>
      </c>
      <c r="B8" s="16" t="s">
        <v>127</v>
      </c>
      <c r="C8" s="17" t="s">
        <v>128</v>
      </c>
      <c r="D8" s="17" t="s">
        <v>129</v>
      </c>
      <c r="E8" s="17"/>
      <c r="F8" s="17">
        <v>2022</v>
      </c>
      <c r="G8" s="17" t="s">
        <v>130</v>
      </c>
      <c r="H8" s="17" t="s">
        <v>131</v>
      </c>
      <c r="I8" s="17">
        <v>13909158533</v>
      </c>
      <c r="J8" s="17">
        <v>324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>
        <v>450</v>
      </c>
      <c r="AE8" s="17">
        <v>450</v>
      </c>
      <c r="AF8" s="17">
        <v>450</v>
      </c>
      <c r="AG8" s="17" t="s">
        <v>132</v>
      </c>
      <c r="AH8" s="17" t="s">
        <v>133</v>
      </c>
      <c r="AI8" s="29"/>
    </row>
    <row r="9" ht="62" customHeight="1" spans="1:35">
      <c r="A9" s="16" t="s">
        <v>134</v>
      </c>
      <c r="B9" s="16" t="s">
        <v>135</v>
      </c>
      <c r="C9" s="17" t="s">
        <v>136</v>
      </c>
      <c r="D9" s="17" t="s">
        <v>129</v>
      </c>
      <c r="E9" s="17"/>
      <c r="F9" s="17">
        <v>2022</v>
      </c>
      <c r="G9" s="17" t="s">
        <v>137</v>
      </c>
      <c r="H9" s="17" t="s">
        <v>138</v>
      </c>
      <c r="I9" s="17">
        <v>13992534136</v>
      </c>
      <c r="J9" s="17">
        <v>72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 t="s">
        <v>122</v>
      </c>
      <c r="Y9" s="17" t="s">
        <v>104</v>
      </c>
      <c r="Z9" s="17" t="s">
        <v>123</v>
      </c>
      <c r="AA9" s="17" t="s">
        <v>123</v>
      </c>
      <c r="AB9" s="17" t="s">
        <v>123</v>
      </c>
      <c r="AC9" s="17" t="s">
        <v>123</v>
      </c>
      <c r="AD9" s="17">
        <v>60</v>
      </c>
      <c r="AE9" s="17">
        <v>60</v>
      </c>
      <c r="AF9" s="17">
        <v>60</v>
      </c>
      <c r="AG9" s="17" t="s">
        <v>139</v>
      </c>
      <c r="AH9" s="17" t="s">
        <v>140</v>
      </c>
      <c r="AI9" s="29"/>
    </row>
    <row r="10" ht="35.1" customHeight="1" spans="1:35">
      <c r="A10" s="15" t="s">
        <v>51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29"/>
    </row>
    <row r="11" ht="35.1" customHeight="1" spans="1:35">
      <c r="A11" s="16" t="s">
        <v>53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29"/>
    </row>
    <row r="12" ht="194" customHeight="1" spans="1:35">
      <c r="A12" s="18">
        <v>1</v>
      </c>
      <c r="B12" s="19" t="s">
        <v>141</v>
      </c>
      <c r="C12" s="20" t="s">
        <v>142</v>
      </c>
      <c r="D12" s="17" t="s">
        <v>129</v>
      </c>
      <c r="E12" s="17"/>
      <c r="F12" s="17">
        <v>2022</v>
      </c>
      <c r="G12" s="17" t="s">
        <v>137</v>
      </c>
      <c r="H12" s="17" t="s">
        <v>138</v>
      </c>
      <c r="I12" s="17">
        <v>13992534136</v>
      </c>
      <c r="J12" s="17">
        <v>2209.25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 t="s">
        <v>122</v>
      </c>
      <c r="Y12" s="17" t="s">
        <v>104</v>
      </c>
      <c r="Z12" s="17" t="s">
        <v>123</v>
      </c>
      <c r="AA12" s="17" t="s">
        <v>123</v>
      </c>
      <c r="AB12" s="17" t="s">
        <v>123</v>
      </c>
      <c r="AC12" s="17" t="s">
        <v>123</v>
      </c>
      <c r="AD12" s="17">
        <v>14500</v>
      </c>
      <c r="AE12" s="17">
        <v>40000</v>
      </c>
      <c r="AF12" s="17">
        <v>190000</v>
      </c>
      <c r="AG12" s="17" t="s">
        <v>143</v>
      </c>
      <c r="AH12" s="17" t="s">
        <v>144</v>
      </c>
      <c r="AI12" s="29"/>
    </row>
    <row r="13" ht="67" customHeight="1" spans="1:35">
      <c r="A13" s="18">
        <v>2</v>
      </c>
      <c r="B13" s="17" t="s">
        <v>145</v>
      </c>
      <c r="C13" s="17" t="s">
        <v>146</v>
      </c>
      <c r="D13" s="17" t="s">
        <v>129</v>
      </c>
      <c r="E13" s="17"/>
      <c r="F13" s="17">
        <v>2022</v>
      </c>
      <c r="G13" s="17" t="s">
        <v>137</v>
      </c>
      <c r="H13" s="17" t="s">
        <v>138</v>
      </c>
      <c r="I13" s="17">
        <v>13992534136</v>
      </c>
      <c r="J13" s="17">
        <v>120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 t="s">
        <v>122</v>
      </c>
      <c r="Y13" s="17" t="s">
        <v>104</v>
      </c>
      <c r="Z13" s="17" t="s">
        <v>123</v>
      </c>
      <c r="AA13" s="17" t="s">
        <v>123</v>
      </c>
      <c r="AB13" s="17" t="s">
        <v>123</v>
      </c>
      <c r="AC13" s="17" t="s">
        <v>123</v>
      </c>
      <c r="AD13" s="17">
        <v>22500</v>
      </c>
      <c r="AE13" s="17">
        <v>65000</v>
      </c>
      <c r="AF13" s="17">
        <v>272100</v>
      </c>
      <c r="AG13" s="17" t="s">
        <v>147</v>
      </c>
      <c r="AH13" s="17" t="s">
        <v>148</v>
      </c>
      <c r="AI13" s="29"/>
    </row>
    <row r="14" ht="85" customHeight="1" spans="1:35">
      <c r="A14" s="18">
        <v>3</v>
      </c>
      <c r="B14" s="19" t="s">
        <v>149</v>
      </c>
      <c r="C14" s="17" t="s">
        <v>150</v>
      </c>
      <c r="D14" s="17" t="s">
        <v>151</v>
      </c>
      <c r="E14" s="17" t="s">
        <v>152</v>
      </c>
      <c r="F14" s="17">
        <v>2022</v>
      </c>
      <c r="G14" s="17" t="s">
        <v>137</v>
      </c>
      <c r="H14" s="17" t="s">
        <v>138</v>
      </c>
      <c r="I14" s="17">
        <v>13992534136</v>
      </c>
      <c r="J14" s="17">
        <v>147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 t="s">
        <v>122</v>
      </c>
      <c r="Y14" s="17" t="s">
        <v>104</v>
      </c>
      <c r="Z14" s="17" t="s">
        <v>123</v>
      </c>
      <c r="AA14" s="17" t="s">
        <v>123</v>
      </c>
      <c r="AB14" s="17" t="s">
        <v>123</v>
      </c>
      <c r="AC14" s="17" t="s">
        <v>123</v>
      </c>
      <c r="AD14" s="17">
        <v>41</v>
      </c>
      <c r="AE14" s="17">
        <v>117</v>
      </c>
      <c r="AF14" s="17">
        <v>210</v>
      </c>
      <c r="AG14" s="17" t="s">
        <v>153</v>
      </c>
      <c r="AH14" s="17" t="s">
        <v>154</v>
      </c>
      <c r="AI14" s="29"/>
    </row>
    <row r="15" ht="67" customHeight="1" spans="1:35">
      <c r="A15" s="18">
        <v>6</v>
      </c>
      <c r="B15" s="19" t="s">
        <v>155</v>
      </c>
      <c r="C15" s="17" t="s">
        <v>156</v>
      </c>
      <c r="D15" s="17" t="s">
        <v>157</v>
      </c>
      <c r="E15" s="17" t="s">
        <v>158</v>
      </c>
      <c r="F15" s="17">
        <v>2022</v>
      </c>
      <c r="G15" s="17" t="s">
        <v>137</v>
      </c>
      <c r="H15" s="17" t="s">
        <v>138</v>
      </c>
      <c r="I15" s="17">
        <v>13992534136</v>
      </c>
      <c r="J15" s="17">
        <v>35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 t="s">
        <v>122</v>
      </c>
      <c r="Y15" s="17" t="s">
        <v>104</v>
      </c>
      <c r="Z15" s="17" t="s">
        <v>123</v>
      </c>
      <c r="AA15" s="17" t="s">
        <v>123</v>
      </c>
      <c r="AB15" s="17" t="s">
        <v>123</v>
      </c>
      <c r="AC15" s="17" t="s">
        <v>123</v>
      </c>
      <c r="AD15" s="17">
        <v>66</v>
      </c>
      <c r="AE15" s="17">
        <v>170</v>
      </c>
      <c r="AF15" s="17">
        <v>560</v>
      </c>
      <c r="AG15" s="17" t="str">
        <f>"提升脱贫人口"&amp;AD15&amp;"户"&amp;AE15&amp;"人的饮水安全"</f>
        <v>提升脱贫人口66户170人的饮水安全</v>
      </c>
      <c r="AH15" s="17" t="str">
        <f>"改造供水工程1处，"&amp;"提升脱贫人口"&amp;AD15&amp;"户"&amp;AE15&amp;"人的饮水安全"</f>
        <v>改造供水工程1处，提升脱贫人口66户170人的饮水安全</v>
      </c>
      <c r="AI15" s="29"/>
    </row>
    <row r="16" ht="67" customHeight="1" spans="1:35">
      <c r="A16" s="18">
        <v>7</v>
      </c>
      <c r="B16" s="19" t="s">
        <v>159</v>
      </c>
      <c r="C16" s="17" t="s">
        <v>160</v>
      </c>
      <c r="D16" s="17" t="s">
        <v>161</v>
      </c>
      <c r="E16" s="17" t="s">
        <v>162</v>
      </c>
      <c r="F16" s="17">
        <v>2022</v>
      </c>
      <c r="G16" s="17" t="s">
        <v>137</v>
      </c>
      <c r="H16" s="17" t="s">
        <v>138</v>
      </c>
      <c r="I16" s="17">
        <v>13992534136</v>
      </c>
      <c r="J16" s="17">
        <v>50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 t="s">
        <v>122</v>
      </c>
      <c r="Y16" s="17" t="s">
        <v>104</v>
      </c>
      <c r="Z16" s="17" t="s">
        <v>123</v>
      </c>
      <c r="AA16" s="17" t="s">
        <v>123</v>
      </c>
      <c r="AB16" s="17" t="s">
        <v>123</v>
      </c>
      <c r="AC16" s="17" t="s">
        <v>123</v>
      </c>
      <c r="AD16" s="17">
        <v>135</v>
      </c>
      <c r="AE16" s="17">
        <v>370</v>
      </c>
      <c r="AF16" s="17">
        <v>1750</v>
      </c>
      <c r="AG16" s="17" t="str">
        <f t="shared" ref="AG16:AG27" si="1">"提升脱贫人口"&amp;AD16&amp;"户"&amp;AE16&amp;"人的饮水安全"</f>
        <v>提升脱贫人口135户370人的饮水安全</v>
      </c>
      <c r="AH16" s="17" t="str">
        <f t="shared" ref="AH16:AH27" si="2">"改造供水工程1处，"&amp;"提升脱贫人口"&amp;AD16&amp;"户"&amp;AE16&amp;"人的饮水安全"</f>
        <v>改造供水工程1处，提升脱贫人口135户370人的饮水安全</v>
      </c>
      <c r="AI16" s="29"/>
    </row>
    <row r="17" ht="67" customHeight="1" spans="1:35">
      <c r="A17" s="18">
        <v>8</v>
      </c>
      <c r="B17" s="19" t="s">
        <v>163</v>
      </c>
      <c r="C17" s="17" t="s">
        <v>164</v>
      </c>
      <c r="D17" s="17" t="s">
        <v>165</v>
      </c>
      <c r="E17" s="17" t="s">
        <v>166</v>
      </c>
      <c r="F17" s="17">
        <v>2022</v>
      </c>
      <c r="G17" s="17" t="s">
        <v>137</v>
      </c>
      <c r="H17" s="17" t="s">
        <v>138</v>
      </c>
      <c r="I17" s="17">
        <v>13992534136</v>
      </c>
      <c r="J17" s="17">
        <v>30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 t="s">
        <v>122</v>
      </c>
      <c r="Y17" s="17" t="s">
        <v>104</v>
      </c>
      <c r="Z17" s="17" t="s">
        <v>123</v>
      </c>
      <c r="AA17" s="17" t="s">
        <v>123</v>
      </c>
      <c r="AB17" s="17" t="s">
        <v>123</v>
      </c>
      <c r="AC17" s="17" t="s">
        <v>123</v>
      </c>
      <c r="AD17" s="17">
        <v>170</v>
      </c>
      <c r="AE17" s="17">
        <v>531</v>
      </c>
      <c r="AF17" s="17">
        <v>1796</v>
      </c>
      <c r="AG17" s="17" t="str">
        <f t="shared" si="1"/>
        <v>提升脱贫人口170户531人的饮水安全</v>
      </c>
      <c r="AH17" s="17" t="str">
        <f t="shared" si="2"/>
        <v>改造供水工程1处，提升脱贫人口170户531人的饮水安全</v>
      </c>
      <c r="AI17" s="29"/>
    </row>
    <row r="18" ht="67" customHeight="1" spans="1:35">
      <c r="A18" s="18">
        <v>9</v>
      </c>
      <c r="B18" s="19" t="s">
        <v>167</v>
      </c>
      <c r="C18" s="17" t="s">
        <v>168</v>
      </c>
      <c r="D18" s="17" t="s">
        <v>151</v>
      </c>
      <c r="E18" s="17" t="s">
        <v>169</v>
      </c>
      <c r="F18" s="17">
        <v>2022</v>
      </c>
      <c r="G18" s="17" t="s">
        <v>137</v>
      </c>
      <c r="H18" s="17" t="s">
        <v>138</v>
      </c>
      <c r="I18" s="17">
        <v>13992534136</v>
      </c>
      <c r="J18" s="17">
        <v>40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 t="s">
        <v>122</v>
      </c>
      <c r="Y18" s="17" t="s">
        <v>104</v>
      </c>
      <c r="Z18" s="17" t="s">
        <v>123</v>
      </c>
      <c r="AA18" s="17" t="s">
        <v>123</v>
      </c>
      <c r="AB18" s="17" t="s">
        <v>123</v>
      </c>
      <c r="AC18" s="17" t="s">
        <v>123</v>
      </c>
      <c r="AD18" s="17">
        <v>509</v>
      </c>
      <c r="AE18" s="17">
        <v>1520</v>
      </c>
      <c r="AF18" s="17">
        <v>5672</v>
      </c>
      <c r="AG18" s="17" t="str">
        <f t="shared" si="1"/>
        <v>提升脱贫人口509户1520人的饮水安全</v>
      </c>
      <c r="AH18" s="17" t="str">
        <f t="shared" si="2"/>
        <v>改造供水工程1处，提升脱贫人口509户1520人的饮水安全</v>
      </c>
      <c r="AI18" s="29"/>
    </row>
    <row r="19" ht="67" customHeight="1" spans="1:35">
      <c r="A19" s="18">
        <v>10</v>
      </c>
      <c r="B19" s="19" t="s">
        <v>170</v>
      </c>
      <c r="C19" s="17" t="s">
        <v>164</v>
      </c>
      <c r="D19" s="17" t="s">
        <v>171</v>
      </c>
      <c r="E19" s="17" t="s">
        <v>172</v>
      </c>
      <c r="F19" s="17">
        <v>2022</v>
      </c>
      <c r="G19" s="17" t="s">
        <v>137</v>
      </c>
      <c r="H19" s="17" t="s">
        <v>138</v>
      </c>
      <c r="I19" s="17">
        <v>13992534136</v>
      </c>
      <c r="J19" s="17">
        <v>37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 t="s">
        <v>122</v>
      </c>
      <c r="Y19" s="17" t="s">
        <v>104</v>
      </c>
      <c r="Z19" s="17" t="s">
        <v>123</v>
      </c>
      <c r="AA19" s="17" t="s">
        <v>123</v>
      </c>
      <c r="AB19" s="17" t="s">
        <v>123</v>
      </c>
      <c r="AC19" s="17" t="s">
        <v>123</v>
      </c>
      <c r="AD19" s="17">
        <v>88</v>
      </c>
      <c r="AE19" s="17">
        <v>254</v>
      </c>
      <c r="AF19" s="17">
        <v>1053</v>
      </c>
      <c r="AG19" s="17" t="str">
        <f t="shared" si="1"/>
        <v>提升脱贫人口88户254人的饮水安全</v>
      </c>
      <c r="AH19" s="17" t="str">
        <f t="shared" si="2"/>
        <v>改造供水工程1处，提升脱贫人口88户254人的饮水安全</v>
      </c>
      <c r="AI19" s="29"/>
    </row>
    <row r="20" ht="67" customHeight="1" spans="1:35">
      <c r="A20" s="18">
        <v>11</v>
      </c>
      <c r="B20" s="19" t="s">
        <v>173</v>
      </c>
      <c r="C20" s="17" t="s">
        <v>160</v>
      </c>
      <c r="D20" s="17" t="s">
        <v>174</v>
      </c>
      <c r="E20" s="17" t="s">
        <v>175</v>
      </c>
      <c r="F20" s="17">
        <v>2022</v>
      </c>
      <c r="G20" s="17" t="s">
        <v>137</v>
      </c>
      <c r="H20" s="17" t="s">
        <v>138</v>
      </c>
      <c r="I20" s="17">
        <v>13992534136</v>
      </c>
      <c r="J20" s="17">
        <v>25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 t="s">
        <v>122</v>
      </c>
      <c r="Y20" s="17" t="s">
        <v>104</v>
      </c>
      <c r="Z20" s="17" t="s">
        <v>123</v>
      </c>
      <c r="AA20" s="17" t="s">
        <v>123</v>
      </c>
      <c r="AB20" s="17" t="s">
        <v>123</v>
      </c>
      <c r="AC20" s="17" t="s">
        <v>123</v>
      </c>
      <c r="AD20" s="17">
        <v>156</v>
      </c>
      <c r="AE20" s="17">
        <v>450</v>
      </c>
      <c r="AF20" s="17">
        <v>2000</v>
      </c>
      <c r="AG20" s="17" t="str">
        <f t="shared" si="1"/>
        <v>提升脱贫人口156户450人的饮水安全</v>
      </c>
      <c r="AH20" s="17" t="str">
        <f t="shared" si="2"/>
        <v>改造供水工程1处，提升脱贫人口156户450人的饮水安全</v>
      </c>
      <c r="AI20" s="29"/>
    </row>
    <row r="21" ht="67" customHeight="1" spans="1:35">
      <c r="A21" s="18">
        <v>12</v>
      </c>
      <c r="B21" s="19" t="s">
        <v>176</v>
      </c>
      <c r="C21" s="17" t="s">
        <v>177</v>
      </c>
      <c r="D21" s="17" t="s">
        <v>157</v>
      </c>
      <c r="E21" s="17" t="s">
        <v>178</v>
      </c>
      <c r="F21" s="17">
        <v>2022</v>
      </c>
      <c r="G21" s="17" t="s">
        <v>137</v>
      </c>
      <c r="H21" s="17" t="s">
        <v>138</v>
      </c>
      <c r="I21" s="17">
        <v>13992534136</v>
      </c>
      <c r="J21" s="17">
        <v>60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 t="s">
        <v>122</v>
      </c>
      <c r="Y21" s="17" t="s">
        <v>104</v>
      </c>
      <c r="Z21" s="17" t="s">
        <v>123</v>
      </c>
      <c r="AA21" s="17" t="s">
        <v>123</v>
      </c>
      <c r="AB21" s="17" t="s">
        <v>123</v>
      </c>
      <c r="AC21" s="17" t="s">
        <v>123</v>
      </c>
      <c r="AD21" s="17">
        <v>10</v>
      </c>
      <c r="AE21" s="17">
        <v>32</v>
      </c>
      <c r="AF21" s="17">
        <v>102</v>
      </c>
      <c r="AG21" s="17" t="str">
        <f t="shared" si="1"/>
        <v>提升脱贫人口10户32人的饮水安全</v>
      </c>
      <c r="AH21" s="17" t="str">
        <f>"新建供水工程1处，"&amp;"提升脱贫人口"&amp;AD21&amp;"户"&amp;AE21&amp;"人的饮水安全"</f>
        <v>新建供水工程1处，提升脱贫人口10户32人的饮水安全</v>
      </c>
      <c r="AI21" s="29"/>
    </row>
    <row r="22" ht="67" customHeight="1" spans="1:35">
      <c r="A22" s="18">
        <v>13</v>
      </c>
      <c r="B22" s="19" t="s">
        <v>179</v>
      </c>
      <c r="C22" s="17" t="s">
        <v>180</v>
      </c>
      <c r="D22" s="17" t="s">
        <v>174</v>
      </c>
      <c r="E22" s="17" t="s">
        <v>181</v>
      </c>
      <c r="F22" s="17">
        <v>2022</v>
      </c>
      <c r="G22" s="17" t="s">
        <v>137</v>
      </c>
      <c r="H22" s="17" t="s">
        <v>138</v>
      </c>
      <c r="I22" s="17">
        <v>13992534136</v>
      </c>
      <c r="J22" s="17">
        <v>200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 t="s">
        <v>122</v>
      </c>
      <c r="Y22" s="17" t="s">
        <v>104</v>
      </c>
      <c r="Z22" s="17" t="s">
        <v>123</v>
      </c>
      <c r="AA22" s="17" t="s">
        <v>123</v>
      </c>
      <c r="AB22" s="17" t="s">
        <v>123</v>
      </c>
      <c r="AC22" s="17" t="s">
        <v>123</v>
      </c>
      <c r="AD22" s="17">
        <v>231</v>
      </c>
      <c r="AE22" s="17">
        <v>614</v>
      </c>
      <c r="AF22" s="17">
        <v>2800</v>
      </c>
      <c r="AG22" s="17" t="str">
        <f t="shared" si="1"/>
        <v>提升脱贫人口231户614人的饮水安全</v>
      </c>
      <c r="AH22" s="17" t="str">
        <f t="shared" si="2"/>
        <v>改造供水工程1处，提升脱贫人口231户614人的饮水安全</v>
      </c>
      <c r="AI22" s="29"/>
    </row>
    <row r="23" ht="67" customHeight="1" spans="1:35">
      <c r="A23" s="18">
        <v>14</v>
      </c>
      <c r="B23" s="21" t="s">
        <v>182</v>
      </c>
      <c r="C23" s="17" t="s">
        <v>183</v>
      </c>
      <c r="D23" s="17" t="s">
        <v>184</v>
      </c>
      <c r="E23" s="17" t="s">
        <v>185</v>
      </c>
      <c r="F23" s="17">
        <v>2022</v>
      </c>
      <c r="G23" s="17" t="s">
        <v>137</v>
      </c>
      <c r="H23" s="17" t="s">
        <v>138</v>
      </c>
      <c r="I23" s="17">
        <v>13992534136</v>
      </c>
      <c r="J23" s="17">
        <v>50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 t="s">
        <v>122</v>
      </c>
      <c r="Y23" s="17" t="s">
        <v>104</v>
      </c>
      <c r="Z23" s="17" t="s">
        <v>123</v>
      </c>
      <c r="AA23" s="17" t="s">
        <v>123</v>
      </c>
      <c r="AB23" s="17" t="s">
        <v>123</v>
      </c>
      <c r="AC23" s="17" t="s">
        <v>123</v>
      </c>
      <c r="AD23" s="17">
        <v>135</v>
      </c>
      <c r="AE23" s="17">
        <v>420</v>
      </c>
      <c r="AF23" s="17">
        <v>2132</v>
      </c>
      <c r="AG23" s="17" t="str">
        <f t="shared" si="1"/>
        <v>提升脱贫人口135户420人的饮水安全</v>
      </c>
      <c r="AH23" s="17" t="str">
        <f t="shared" si="2"/>
        <v>改造供水工程1处，提升脱贫人口135户420人的饮水安全</v>
      </c>
      <c r="AI23" s="29"/>
    </row>
    <row r="24" ht="67" customHeight="1" spans="1:35">
      <c r="A24" s="18">
        <v>15</v>
      </c>
      <c r="B24" s="19" t="s">
        <v>186</v>
      </c>
      <c r="C24" s="17" t="s">
        <v>183</v>
      </c>
      <c r="D24" s="17" t="s">
        <v>174</v>
      </c>
      <c r="E24" s="17" t="s">
        <v>187</v>
      </c>
      <c r="F24" s="17">
        <v>2022</v>
      </c>
      <c r="G24" s="17" t="s">
        <v>137</v>
      </c>
      <c r="H24" s="17" t="s">
        <v>138</v>
      </c>
      <c r="I24" s="17">
        <v>13992534136</v>
      </c>
      <c r="J24" s="17">
        <v>50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 t="s">
        <v>122</v>
      </c>
      <c r="Y24" s="17" t="s">
        <v>104</v>
      </c>
      <c r="Z24" s="17" t="s">
        <v>123</v>
      </c>
      <c r="AA24" s="17" t="s">
        <v>123</v>
      </c>
      <c r="AB24" s="17" t="s">
        <v>123</v>
      </c>
      <c r="AC24" s="17" t="s">
        <v>123</v>
      </c>
      <c r="AD24" s="17">
        <v>110</v>
      </c>
      <c r="AE24" s="17">
        <v>322</v>
      </c>
      <c r="AF24" s="17">
        <v>1540</v>
      </c>
      <c r="AG24" s="17" t="str">
        <f t="shared" si="1"/>
        <v>提升脱贫人口110户322人的饮水安全</v>
      </c>
      <c r="AH24" s="17" t="str">
        <f t="shared" si="2"/>
        <v>改造供水工程1处，提升脱贫人口110户322人的饮水安全</v>
      </c>
      <c r="AI24" s="29"/>
    </row>
    <row r="25" ht="67" customHeight="1" spans="1:35">
      <c r="A25" s="18">
        <v>16</v>
      </c>
      <c r="B25" s="22" t="s">
        <v>188</v>
      </c>
      <c r="C25" s="17" t="s">
        <v>189</v>
      </c>
      <c r="D25" s="17" t="s">
        <v>157</v>
      </c>
      <c r="E25" s="17" t="s">
        <v>190</v>
      </c>
      <c r="F25" s="17">
        <v>2022</v>
      </c>
      <c r="G25" s="17" t="s">
        <v>137</v>
      </c>
      <c r="H25" s="17" t="s">
        <v>138</v>
      </c>
      <c r="I25" s="17">
        <v>13992534136</v>
      </c>
      <c r="J25" s="17">
        <v>50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 t="s">
        <v>122</v>
      </c>
      <c r="Y25" s="17" t="s">
        <v>104</v>
      </c>
      <c r="Z25" s="17" t="s">
        <v>123</v>
      </c>
      <c r="AA25" s="17" t="s">
        <v>123</v>
      </c>
      <c r="AB25" s="17" t="s">
        <v>123</v>
      </c>
      <c r="AC25" s="17" t="s">
        <v>123</v>
      </c>
      <c r="AD25" s="17">
        <v>129</v>
      </c>
      <c r="AE25" s="17">
        <v>351</v>
      </c>
      <c r="AF25" s="17">
        <v>1026</v>
      </c>
      <c r="AG25" s="17" t="str">
        <f t="shared" si="1"/>
        <v>提升脱贫人口129户351人的饮水安全</v>
      </c>
      <c r="AH25" s="17" t="str">
        <f t="shared" si="2"/>
        <v>改造供水工程1处，提升脱贫人口129户351人的饮水安全</v>
      </c>
      <c r="AI25" s="29"/>
    </row>
    <row r="26" ht="67" customHeight="1" spans="1:35">
      <c r="A26" s="18">
        <v>17</v>
      </c>
      <c r="B26" s="17" t="s">
        <v>191</v>
      </c>
      <c r="C26" s="17" t="s">
        <v>192</v>
      </c>
      <c r="D26" s="17" t="s">
        <v>184</v>
      </c>
      <c r="E26" s="17" t="s">
        <v>193</v>
      </c>
      <c r="F26" s="17">
        <v>2022</v>
      </c>
      <c r="G26" s="17" t="s">
        <v>137</v>
      </c>
      <c r="H26" s="17" t="s">
        <v>138</v>
      </c>
      <c r="I26" s="17">
        <v>13992534136</v>
      </c>
      <c r="J26" s="17">
        <v>90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 t="s">
        <v>122</v>
      </c>
      <c r="Y26" s="17" t="s">
        <v>104</v>
      </c>
      <c r="Z26" s="17" t="s">
        <v>123</v>
      </c>
      <c r="AA26" s="17" t="s">
        <v>123</v>
      </c>
      <c r="AB26" s="17" t="s">
        <v>123</v>
      </c>
      <c r="AC26" s="17" t="s">
        <v>123</v>
      </c>
      <c r="AD26" s="17">
        <v>87</v>
      </c>
      <c r="AE26" s="17">
        <v>245</v>
      </c>
      <c r="AF26" s="17">
        <v>1200</v>
      </c>
      <c r="AG26" s="17" t="str">
        <f t="shared" si="1"/>
        <v>提升脱贫人口87户245人的饮水安全</v>
      </c>
      <c r="AH26" s="17" t="str">
        <f>"新建供水工程1处，"&amp;"提升脱贫人口"&amp;AD26&amp;"户"&amp;AE26&amp;"人的饮水安全"</f>
        <v>新建供水工程1处，提升脱贫人口87户245人的饮水安全</v>
      </c>
      <c r="AI26" s="29"/>
    </row>
    <row r="27" ht="67" customHeight="1" spans="1:35">
      <c r="A27" s="18">
        <v>18</v>
      </c>
      <c r="B27" s="17" t="s">
        <v>194</v>
      </c>
      <c r="C27" s="17" t="s">
        <v>183</v>
      </c>
      <c r="D27" s="17" t="s">
        <v>184</v>
      </c>
      <c r="E27" s="17" t="s">
        <v>195</v>
      </c>
      <c r="F27" s="17">
        <v>2022</v>
      </c>
      <c r="G27" s="17" t="s">
        <v>137</v>
      </c>
      <c r="H27" s="17" t="s">
        <v>138</v>
      </c>
      <c r="I27" s="17">
        <v>13992534136</v>
      </c>
      <c r="J27" s="17">
        <v>50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 t="s">
        <v>122</v>
      </c>
      <c r="Y27" s="17" t="s">
        <v>104</v>
      </c>
      <c r="Z27" s="17" t="s">
        <v>123</v>
      </c>
      <c r="AA27" s="17" t="s">
        <v>123</v>
      </c>
      <c r="AB27" s="17" t="s">
        <v>123</v>
      </c>
      <c r="AC27" s="17" t="s">
        <v>123</v>
      </c>
      <c r="AD27" s="17">
        <v>129</v>
      </c>
      <c r="AE27" s="17">
        <v>356</v>
      </c>
      <c r="AF27" s="17">
        <v>1820</v>
      </c>
      <c r="AG27" s="17" t="str">
        <f t="shared" si="1"/>
        <v>提升脱贫人口129户356人的饮水安全</v>
      </c>
      <c r="AH27" s="17" t="str">
        <f t="shared" si="2"/>
        <v>改造供水工程1处，提升脱贫人口129户356人的饮水安全</v>
      </c>
      <c r="AI27" s="29"/>
    </row>
    <row r="28" s="4" customFormat="1" ht="61" customHeight="1" spans="1:35">
      <c r="A28" s="23">
        <v>19</v>
      </c>
      <c r="B28" s="24" t="s">
        <v>196</v>
      </c>
      <c r="C28" s="24" t="s">
        <v>197</v>
      </c>
      <c r="D28" s="24" t="s">
        <v>129</v>
      </c>
      <c r="E28" s="24"/>
      <c r="F28" s="24">
        <v>2022</v>
      </c>
      <c r="G28" s="24" t="s">
        <v>137</v>
      </c>
      <c r="H28" s="24" t="s">
        <v>138</v>
      </c>
      <c r="I28" s="24">
        <v>13992534136</v>
      </c>
      <c r="J28" s="24">
        <v>300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>
        <v>2000</v>
      </c>
      <c r="AE28" s="24">
        <v>5700</v>
      </c>
      <c r="AF28" s="24">
        <v>28000</v>
      </c>
      <c r="AG28" s="24" t="str">
        <f>"保障脱贫人口"&amp;AD28&amp;"户"&amp;AE28&amp;"人的饮水安全"</f>
        <v>保障脱贫人口2000户5700人的饮水安全</v>
      </c>
      <c r="AH28" s="24" t="str">
        <f>"完成饮水工程维修养护，"&amp;"提升脱贫人口"&amp;AD28&amp;"户"&amp;AE28&amp;"人的饮水安全"</f>
        <v>完成饮水工程维修养护，提升脱贫人口2000户5700人的饮水安全</v>
      </c>
      <c r="AI28" s="26"/>
    </row>
    <row r="29" s="4" customFormat="1" ht="61" customHeight="1" spans="1:35">
      <c r="A29" s="18">
        <v>20</v>
      </c>
      <c r="B29" s="25" t="s">
        <v>198</v>
      </c>
      <c r="C29" s="25" t="s">
        <v>199</v>
      </c>
      <c r="D29" s="25" t="s">
        <v>174</v>
      </c>
      <c r="E29" s="25" t="s">
        <v>200</v>
      </c>
      <c r="F29" s="26">
        <v>2022</v>
      </c>
      <c r="G29" s="24" t="s">
        <v>137</v>
      </c>
      <c r="H29" s="24" t="s">
        <v>138</v>
      </c>
      <c r="I29" s="24">
        <v>13992534136</v>
      </c>
      <c r="J29" s="24">
        <v>30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4" t="s">
        <v>122</v>
      </c>
      <c r="Y29" s="24" t="s">
        <v>104</v>
      </c>
      <c r="Z29" s="24" t="s">
        <v>123</v>
      </c>
      <c r="AA29" s="24" t="s">
        <v>123</v>
      </c>
      <c r="AB29" s="24" t="s">
        <v>123</v>
      </c>
      <c r="AC29" s="24" t="s">
        <v>123</v>
      </c>
      <c r="AD29" s="26">
        <v>140</v>
      </c>
      <c r="AE29" s="26">
        <v>400</v>
      </c>
      <c r="AF29" s="26">
        <v>5000</v>
      </c>
      <c r="AG29" s="24" t="str">
        <f>"保障脱贫人口"&amp;AD29&amp;"户"&amp;AE29&amp;"人的饮水安全"</f>
        <v>保障脱贫人口140户400人的饮水安全</v>
      </c>
      <c r="AH29" s="24" t="s">
        <v>201</v>
      </c>
      <c r="AI29" s="26"/>
    </row>
    <row r="30" s="4" customFormat="1" ht="61" customHeight="1" spans="1:35">
      <c r="A30" s="18">
        <v>21</v>
      </c>
      <c r="B30" s="25" t="s">
        <v>202</v>
      </c>
      <c r="C30" s="25" t="s">
        <v>203</v>
      </c>
      <c r="D30" s="25" t="s">
        <v>129</v>
      </c>
      <c r="E30" s="26"/>
      <c r="F30" s="26">
        <v>2022</v>
      </c>
      <c r="G30" s="24" t="s">
        <v>137</v>
      </c>
      <c r="H30" s="24" t="s">
        <v>138</v>
      </c>
      <c r="I30" s="24">
        <v>13992534136</v>
      </c>
      <c r="J30" s="26">
        <v>500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4" t="s">
        <v>122</v>
      </c>
      <c r="Y30" s="24" t="s">
        <v>104</v>
      </c>
      <c r="Z30" s="24" t="s">
        <v>123</v>
      </c>
      <c r="AA30" s="24" t="s">
        <v>123</v>
      </c>
      <c r="AB30" s="24" t="s">
        <v>123</v>
      </c>
      <c r="AC30" s="24" t="s">
        <v>123</v>
      </c>
      <c r="AD30" s="26">
        <v>2600</v>
      </c>
      <c r="AE30" s="26">
        <v>7200</v>
      </c>
      <c r="AF30" s="26">
        <v>32000</v>
      </c>
      <c r="AG30" s="25" t="s">
        <v>204</v>
      </c>
      <c r="AH30" s="25" t="s">
        <v>205</v>
      </c>
      <c r="AI30" s="26"/>
    </row>
    <row r="31" s="4" customFormat="1" ht="61" customHeight="1" spans="1:35">
      <c r="A31" s="18">
        <v>22</v>
      </c>
      <c r="B31" s="25" t="s">
        <v>206</v>
      </c>
      <c r="C31" s="25" t="s">
        <v>207</v>
      </c>
      <c r="D31" s="25" t="s">
        <v>129</v>
      </c>
      <c r="E31" s="26"/>
      <c r="F31" s="26">
        <v>2022</v>
      </c>
      <c r="G31" s="24" t="s">
        <v>137</v>
      </c>
      <c r="H31" s="24" t="s">
        <v>138</v>
      </c>
      <c r="I31" s="24">
        <v>13992534136</v>
      </c>
      <c r="J31" s="26">
        <v>1500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 t="s">
        <v>122</v>
      </c>
      <c r="Y31" s="24" t="s">
        <v>104</v>
      </c>
      <c r="Z31" s="24" t="s">
        <v>104</v>
      </c>
      <c r="AA31" s="24" t="s">
        <v>123</v>
      </c>
      <c r="AB31" s="24" t="s">
        <v>123</v>
      </c>
      <c r="AC31" s="24" t="s">
        <v>123</v>
      </c>
      <c r="AD31" s="26">
        <v>1400</v>
      </c>
      <c r="AE31" s="26">
        <v>4200</v>
      </c>
      <c r="AF31" s="26">
        <v>18000</v>
      </c>
      <c r="AG31" s="15" t="s">
        <v>208</v>
      </c>
      <c r="AH31" s="15" t="s">
        <v>209</v>
      </c>
      <c r="AI31" s="26"/>
    </row>
    <row r="32" ht="35.1" customHeight="1" spans="1:35">
      <c r="A32" s="16" t="s">
        <v>67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29"/>
    </row>
    <row r="33" ht="35.1" customHeight="1" spans="1:35">
      <c r="A33" s="16" t="s">
        <v>210</v>
      </c>
      <c r="B33" s="17" t="s">
        <v>211</v>
      </c>
      <c r="C33" s="17" t="s">
        <v>212</v>
      </c>
      <c r="D33" s="27" t="s">
        <v>213</v>
      </c>
      <c r="E33" s="27"/>
      <c r="F33" s="27">
        <v>2022</v>
      </c>
      <c r="G33" s="27" t="s">
        <v>137</v>
      </c>
      <c r="H33" s="27" t="s">
        <v>214</v>
      </c>
      <c r="I33" s="27">
        <v>13309155135</v>
      </c>
      <c r="J33" s="27">
        <v>160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 t="s">
        <v>122</v>
      </c>
      <c r="Y33" s="27" t="s">
        <v>104</v>
      </c>
      <c r="Z33" s="27" t="s">
        <v>123</v>
      </c>
      <c r="AA33" s="27" t="s">
        <v>104</v>
      </c>
      <c r="AB33" s="27" t="s">
        <v>123</v>
      </c>
      <c r="AC33" s="27" t="s">
        <v>123</v>
      </c>
      <c r="AD33" s="27"/>
      <c r="AE33" s="27"/>
      <c r="AF33" s="27"/>
      <c r="AG33" s="38" t="s">
        <v>215</v>
      </c>
      <c r="AH33" s="38" t="s">
        <v>215</v>
      </c>
      <c r="AI33" s="29"/>
    </row>
    <row r="34" ht="35.1" customHeight="1" spans="1:35">
      <c r="A34" s="16" t="s">
        <v>216</v>
      </c>
      <c r="B34" s="17" t="s">
        <v>217</v>
      </c>
      <c r="C34" s="17" t="s">
        <v>218</v>
      </c>
      <c r="D34" s="27" t="s">
        <v>219</v>
      </c>
      <c r="E34" s="27"/>
      <c r="F34" s="27">
        <v>2022</v>
      </c>
      <c r="G34" s="27" t="s">
        <v>137</v>
      </c>
      <c r="H34" s="27" t="s">
        <v>214</v>
      </c>
      <c r="I34" s="27">
        <v>13309155135</v>
      </c>
      <c r="J34" s="27">
        <v>180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 t="s">
        <v>122</v>
      </c>
      <c r="Y34" s="27" t="s">
        <v>104</v>
      </c>
      <c r="Z34" s="27" t="s">
        <v>123</v>
      </c>
      <c r="AA34" s="27" t="s">
        <v>104</v>
      </c>
      <c r="AB34" s="27" t="s">
        <v>104</v>
      </c>
      <c r="AC34" s="27" t="s">
        <v>123</v>
      </c>
      <c r="AD34" s="27">
        <v>201</v>
      </c>
      <c r="AE34" s="27">
        <v>810</v>
      </c>
      <c r="AF34" s="27">
        <v>4322</v>
      </c>
      <c r="AG34" s="17" t="s">
        <v>220</v>
      </c>
      <c r="AH34" s="17" t="s">
        <v>220</v>
      </c>
      <c r="AI34" s="29"/>
    </row>
    <row r="35" ht="35.1" customHeight="1" spans="1:35">
      <c r="A35" s="16" t="s">
        <v>221</v>
      </c>
      <c r="B35" s="17" t="s">
        <v>222</v>
      </c>
      <c r="C35" s="17" t="s">
        <v>223</v>
      </c>
      <c r="D35" s="27" t="s">
        <v>224</v>
      </c>
      <c r="E35" s="27" t="s">
        <v>225</v>
      </c>
      <c r="F35" s="27">
        <v>2022</v>
      </c>
      <c r="G35" s="27" t="s">
        <v>137</v>
      </c>
      <c r="H35" s="27" t="s">
        <v>214</v>
      </c>
      <c r="I35" s="27">
        <v>13309155135</v>
      </c>
      <c r="J35" s="27">
        <v>550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 t="s">
        <v>122</v>
      </c>
      <c r="Y35" s="27" t="s">
        <v>104</v>
      </c>
      <c r="Z35" s="27" t="s">
        <v>104</v>
      </c>
      <c r="AA35" s="27" t="s">
        <v>104</v>
      </c>
      <c r="AB35" s="27" t="s">
        <v>104</v>
      </c>
      <c r="AC35" s="27" t="s">
        <v>123</v>
      </c>
      <c r="AD35" s="27">
        <v>15</v>
      </c>
      <c r="AE35" s="27">
        <v>43</v>
      </c>
      <c r="AF35" s="27">
        <v>1213</v>
      </c>
      <c r="AG35" s="17" t="s">
        <v>226</v>
      </c>
      <c r="AH35" s="17" t="s">
        <v>226</v>
      </c>
      <c r="AI35" s="29"/>
    </row>
    <row r="36" ht="35.1" customHeight="1" spans="1:35">
      <c r="A36" s="16" t="s">
        <v>227</v>
      </c>
      <c r="B36" s="17" t="s">
        <v>228</v>
      </c>
      <c r="C36" s="17" t="s">
        <v>229</v>
      </c>
      <c r="D36" s="27" t="s">
        <v>230</v>
      </c>
      <c r="E36" s="27" t="s">
        <v>231</v>
      </c>
      <c r="F36" s="27">
        <v>2022</v>
      </c>
      <c r="G36" s="27" t="s">
        <v>137</v>
      </c>
      <c r="H36" s="27" t="s">
        <v>214</v>
      </c>
      <c r="I36" s="27">
        <v>13309155135</v>
      </c>
      <c r="J36" s="27">
        <v>280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 t="s">
        <v>122</v>
      </c>
      <c r="Y36" s="27" t="s">
        <v>104</v>
      </c>
      <c r="Z36" s="27" t="s">
        <v>104</v>
      </c>
      <c r="AA36" s="27" t="s">
        <v>104</v>
      </c>
      <c r="AB36" s="27" t="s">
        <v>104</v>
      </c>
      <c r="AC36" s="27" t="s">
        <v>123</v>
      </c>
      <c r="AD36" s="27">
        <v>12</v>
      </c>
      <c r="AE36" s="27">
        <v>35</v>
      </c>
      <c r="AF36" s="27">
        <v>1213</v>
      </c>
      <c r="AG36" s="17" t="s">
        <v>232</v>
      </c>
      <c r="AH36" s="17" t="s">
        <v>232</v>
      </c>
      <c r="AI36" s="29"/>
    </row>
    <row r="37" ht="35.1" customHeight="1" spans="1:35">
      <c r="A37" s="16" t="s">
        <v>233</v>
      </c>
      <c r="B37" s="17" t="s">
        <v>234</v>
      </c>
      <c r="C37" s="17" t="s">
        <v>235</v>
      </c>
      <c r="D37" s="27" t="s">
        <v>236</v>
      </c>
      <c r="E37" s="27" t="s">
        <v>237</v>
      </c>
      <c r="F37" s="27">
        <v>2022</v>
      </c>
      <c r="G37" s="27" t="s">
        <v>137</v>
      </c>
      <c r="H37" s="27" t="s">
        <v>214</v>
      </c>
      <c r="I37" s="27">
        <v>13309155135</v>
      </c>
      <c r="J37" s="27">
        <v>190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 t="s">
        <v>122</v>
      </c>
      <c r="Y37" s="27" t="s">
        <v>104</v>
      </c>
      <c r="Z37" s="27" t="s">
        <v>104</v>
      </c>
      <c r="AA37" s="27" t="s">
        <v>104</v>
      </c>
      <c r="AB37" s="27" t="s">
        <v>104</v>
      </c>
      <c r="AC37" s="27" t="s">
        <v>123</v>
      </c>
      <c r="AD37" s="27">
        <v>13</v>
      </c>
      <c r="AE37" s="27">
        <v>38</v>
      </c>
      <c r="AF37" s="27">
        <v>450</v>
      </c>
      <c r="AG37" s="17" t="s">
        <v>238</v>
      </c>
      <c r="AH37" s="17" t="s">
        <v>238</v>
      </c>
      <c r="AI37" s="29"/>
    </row>
    <row r="38" ht="47" customHeight="1" spans="1:35">
      <c r="A38" s="16" t="s">
        <v>239</v>
      </c>
      <c r="B38" s="17" t="s">
        <v>240</v>
      </c>
      <c r="C38" s="17" t="s">
        <v>241</v>
      </c>
      <c r="D38" s="17" t="s">
        <v>174</v>
      </c>
      <c r="E38" s="17" t="s">
        <v>242</v>
      </c>
      <c r="F38" s="17">
        <v>2022</v>
      </c>
      <c r="G38" s="17" t="s">
        <v>137</v>
      </c>
      <c r="H38" s="17" t="s">
        <v>243</v>
      </c>
      <c r="I38" s="17">
        <v>18292559887</v>
      </c>
      <c r="J38" s="17">
        <v>159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 t="s">
        <v>122</v>
      </c>
      <c r="Y38" s="17" t="s">
        <v>104</v>
      </c>
      <c r="Z38" s="17" t="s">
        <v>123</v>
      </c>
      <c r="AA38" s="17" t="s">
        <v>123</v>
      </c>
      <c r="AB38" s="17" t="s">
        <v>123</v>
      </c>
      <c r="AC38" s="17" t="s">
        <v>123</v>
      </c>
      <c r="AD38" s="17">
        <v>160</v>
      </c>
      <c r="AE38" s="17">
        <v>363</v>
      </c>
      <c r="AF38" s="17">
        <v>7881</v>
      </c>
      <c r="AG38" s="17" t="s">
        <v>244</v>
      </c>
      <c r="AH38" s="17" t="s">
        <v>245</v>
      </c>
      <c r="AI38" s="17"/>
    </row>
    <row r="39" ht="35.1" customHeight="1" spans="1:35">
      <c r="A39" s="16" t="s">
        <v>246</v>
      </c>
      <c r="B39" s="17" t="s">
        <v>247</v>
      </c>
      <c r="C39" s="17" t="s">
        <v>248</v>
      </c>
      <c r="D39" s="17" t="s">
        <v>174</v>
      </c>
      <c r="E39" s="17" t="s">
        <v>249</v>
      </c>
      <c r="F39" s="17">
        <v>2022</v>
      </c>
      <c r="G39" s="17" t="s">
        <v>137</v>
      </c>
      <c r="H39" s="17" t="s">
        <v>250</v>
      </c>
      <c r="I39" s="16" t="s">
        <v>251</v>
      </c>
      <c r="J39" s="17">
        <v>372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 t="s">
        <v>122</v>
      </c>
      <c r="Y39" s="17" t="s">
        <v>104</v>
      </c>
      <c r="Z39" s="17" t="s">
        <v>104</v>
      </c>
      <c r="AA39" s="17" t="s">
        <v>123</v>
      </c>
      <c r="AB39" s="17" t="s">
        <v>123</v>
      </c>
      <c r="AC39" s="17" t="s">
        <v>123</v>
      </c>
      <c r="AD39" s="17">
        <v>36</v>
      </c>
      <c r="AE39" s="17">
        <v>115</v>
      </c>
      <c r="AF39" s="17">
        <v>556</v>
      </c>
      <c r="AG39" s="17" t="s">
        <v>252</v>
      </c>
      <c r="AH39" s="17" t="s">
        <v>252</v>
      </c>
      <c r="AI39" s="29"/>
    </row>
    <row r="40" ht="35.1" customHeight="1" spans="1:35">
      <c r="A40" s="16" t="s">
        <v>253</v>
      </c>
      <c r="B40" s="17" t="s">
        <v>254</v>
      </c>
      <c r="C40" s="17" t="s">
        <v>255</v>
      </c>
      <c r="D40" s="17" t="s">
        <v>256</v>
      </c>
      <c r="E40" s="17" t="s">
        <v>257</v>
      </c>
      <c r="F40" s="17">
        <v>2022</v>
      </c>
      <c r="G40" s="17" t="s">
        <v>137</v>
      </c>
      <c r="H40" s="17" t="s">
        <v>250</v>
      </c>
      <c r="I40" s="16" t="s">
        <v>251</v>
      </c>
      <c r="J40" s="17">
        <v>817.6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 t="s">
        <v>122</v>
      </c>
      <c r="Y40" s="17" t="s">
        <v>104</v>
      </c>
      <c r="Z40" s="17" t="s">
        <v>104</v>
      </c>
      <c r="AA40" s="17" t="s">
        <v>123</v>
      </c>
      <c r="AB40" s="17" t="s">
        <v>123</v>
      </c>
      <c r="AC40" s="17" t="s">
        <v>123</v>
      </c>
      <c r="AD40" s="17">
        <v>39</v>
      </c>
      <c r="AE40" s="17">
        <v>125</v>
      </c>
      <c r="AF40" s="17">
        <v>664</v>
      </c>
      <c r="AG40" s="17" t="s">
        <v>258</v>
      </c>
      <c r="AH40" s="17" t="s">
        <v>258</v>
      </c>
      <c r="AI40" s="29"/>
    </row>
    <row r="41" ht="35.1" customHeight="1" spans="1:35">
      <c r="A41" s="16" t="s">
        <v>259</v>
      </c>
      <c r="B41" s="17" t="s">
        <v>260</v>
      </c>
      <c r="C41" s="17" t="s">
        <v>261</v>
      </c>
      <c r="D41" s="17" t="s">
        <v>184</v>
      </c>
      <c r="E41" s="17" t="s">
        <v>262</v>
      </c>
      <c r="F41" s="17">
        <v>2022</v>
      </c>
      <c r="G41" s="17" t="s">
        <v>137</v>
      </c>
      <c r="H41" s="17" t="s">
        <v>250</v>
      </c>
      <c r="I41" s="16" t="s">
        <v>251</v>
      </c>
      <c r="J41" s="17">
        <v>108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 t="s">
        <v>122</v>
      </c>
      <c r="Y41" s="17" t="s">
        <v>104</v>
      </c>
      <c r="Z41" s="17" t="s">
        <v>104</v>
      </c>
      <c r="AA41" s="17" t="s">
        <v>123</v>
      </c>
      <c r="AB41" s="17" t="s">
        <v>123</v>
      </c>
      <c r="AC41" s="17" t="s">
        <v>123</v>
      </c>
      <c r="AD41" s="17">
        <v>6</v>
      </c>
      <c r="AE41" s="17">
        <v>13</v>
      </c>
      <c r="AF41" s="17">
        <v>58</v>
      </c>
      <c r="AG41" s="17" t="s">
        <v>263</v>
      </c>
      <c r="AH41" s="17" t="s">
        <v>263</v>
      </c>
      <c r="AI41" s="29"/>
    </row>
    <row r="42" ht="35.1" customHeight="1" spans="1:35">
      <c r="A42" s="16" t="s">
        <v>264</v>
      </c>
      <c r="B42" s="17" t="s">
        <v>265</v>
      </c>
      <c r="C42" s="17" t="s">
        <v>266</v>
      </c>
      <c r="D42" s="17" t="s">
        <v>171</v>
      </c>
      <c r="E42" s="17" t="s">
        <v>267</v>
      </c>
      <c r="F42" s="17">
        <v>2022</v>
      </c>
      <c r="G42" s="17" t="s">
        <v>137</v>
      </c>
      <c r="H42" s="17" t="s">
        <v>250</v>
      </c>
      <c r="I42" s="16" t="s">
        <v>251</v>
      </c>
      <c r="J42" s="17">
        <v>136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 t="s">
        <v>122</v>
      </c>
      <c r="Y42" s="17" t="s">
        <v>104</v>
      </c>
      <c r="Z42" s="17" t="s">
        <v>104</v>
      </c>
      <c r="AA42" s="17" t="s">
        <v>123</v>
      </c>
      <c r="AB42" s="17" t="s">
        <v>123</v>
      </c>
      <c r="AC42" s="17" t="s">
        <v>123</v>
      </c>
      <c r="AD42" s="17">
        <v>14</v>
      </c>
      <c r="AE42" s="17">
        <v>43</v>
      </c>
      <c r="AF42" s="17">
        <v>346</v>
      </c>
      <c r="AG42" s="17" t="s">
        <v>268</v>
      </c>
      <c r="AH42" s="17" t="s">
        <v>268</v>
      </c>
      <c r="AI42" s="29"/>
    </row>
    <row r="43" ht="35.1" customHeight="1" spans="1:35">
      <c r="A43" s="16" t="s">
        <v>269</v>
      </c>
      <c r="B43" s="17" t="s">
        <v>270</v>
      </c>
      <c r="C43" s="17" t="s">
        <v>271</v>
      </c>
      <c r="D43" s="17" t="s">
        <v>151</v>
      </c>
      <c r="E43" s="17" t="s">
        <v>272</v>
      </c>
      <c r="F43" s="17">
        <v>2022</v>
      </c>
      <c r="G43" s="17" t="s">
        <v>137</v>
      </c>
      <c r="H43" s="17" t="s">
        <v>250</v>
      </c>
      <c r="I43" s="16" t="s">
        <v>251</v>
      </c>
      <c r="J43" s="17">
        <v>168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 t="s">
        <v>122</v>
      </c>
      <c r="Y43" s="17" t="s">
        <v>104</v>
      </c>
      <c r="Z43" s="17" t="s">
        <v>104</v>
      </c>
      <c r="AA43" s="17" t="s">
        <v>123</v>
      </c>
      <c r="AB43" s="17" t="s">
        <v>123</v>
      </c>
      <c r="AC43" s="17" t="s">
        <v>123</v>
      </c>
      <c r="AD43" s="17">
        <v>16</v>
      </c>
      <c r="AE43" s="17">
        <v>51</v>
      </c>
      <c r="AF43" s="17">
        <v>242</v>
      </c>
      <c r="AG43" s="17" t="s">
        <v>273</v>
      </c>
      <c r="AH43" s="17" t="s">
        <v>273</v>
      </c>
      <c r="AI43" s="29"/>
    </row>
    <row r="44" ht="35.1" customHeight="1" spans="1:35">
      <c r="A44" s="16" t="s">
        <v>274</v>
      </c>
      <c r="B44" s="17" t="s">
        <v>275</v>
      </c>
      <c r="C44" s="17" t="s">
        <v>276</v>
      </c>
      <c r="D44" s="17" t="s">
        <v>256</v>
      </c>
      <c r="E44" s="17" t="s">
        <v>277</v>
      </c>
      <c r="F44" s="17">
        <v>2022</v>
      </c>
      <c r="G44" s="17" t="s">
        <v>137</v>
      </c>
      <c r="H44" s="17" t="s">
        <v>250</v>
      </c>
      <c r="I44" s="16" t="s">
        <v>251</v>
      </c>
      <c r="J44" s="17">
        <v>485.6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 t="s">
        <v>122</v>
      </c>
      <c r="Y44" s="17" t="s">
        <v>104</v>
      </c>
      <c r="Z44" s="17" t="s">
        <v>104</v>
      </c>
      <c r="AA44" s="17" t="s">
        <v>123</v>
      </c>
      <c r="AB44" s="17" t="s">
        <v>123</v>
      </c>
      <c r="AC44" s="17" t="s">
        <v>123</v>
      </c>
      <c r="AD44" s="17">
        <v>53</v>
      </c>
      <c r="AE44" s="17">
        <v>174</v>
      </c>
      <c r="AF44" s="17">
        <v>784</v>
      </c>
      <c r="AG44" s="17" t="s">
        <v>278</v>
      </c>
      <c r="AH44" s="17" t="s">
        <v>278</v>
      </c>
      <c r="AI44" s="29"/>
    </row>
    <row r="45" ht="35.1" customHeight="1" spans="1:35">
      <c r="A45" s="16" t="s">
        <v>279</v>
      </c>
      <c r="B45" s="17" t="s">
        <v>280</v>
      </c>
      <c r="C45" s="17" t="s">
        <v>281</v>
      </c>
      <c r="D45" s="17" t="s">
        <v>174</v>
      </c>
      <c r="E45" s="17" t="s">
        <v>187</v>
      </c>
      <c r="F45" s="17">
        <v>2022</v>
      </c>
      <c r="G45" s="17" t="s">
        <v>137</v>
      </c>
      <c r="H45" s="17" t="s">
        <v>250</v>
      </c>
      <c r="I45" s="16" t="s">
        <v>251</v>
      </c>
      <c r="J45" s="17">
        <v>164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 t="s">
        <v>122</v>
      </c>
      <c r="Y45" s="17" t="s">
        <v>104</v>
      </c>
      <c r="Z45" s="17" t="s">
        <v>104</v>
      </c>
      <c r="AA45" s="17" t="s">
        <v>123</v>
      </c>
      <c r="AB45" s="17" t="s">
        <v>123</v>
      </c>
      <c r="AC45" s="17" t="s">
        <v>123</v>
      </c>
      <c r="AD45" s="17">
        <v>17</v>
      </c>
      <c r="AE45" s="17">
        <v>64</v>
      </c>
      <c r="AF45" s="17">
        <v>245</v>
      </c>
      <c r="AG45" s="17" t="s">
        <v>282</v>
      </c>
      <c r="AH45" s="17" t="s">
        <v>282</v>
      </c>
      <c r="AI45" s="29"/>
    </row>
    <row r="46" ht="35.1" customHeight="1" spans="1:35">
      <c r="A46" s="16" t="s">
        <v>283</v>
      </c>
      <c r="B46" s="17" t="s">
        <v>284</v>
      </c>
      <c r="C46" s="17" t="s">
        <v>285</v>
      </c>
      <c r="D46" s="17" t="s">
        <v>151</v>
      </c>
      <c r="E46" s="17" t="s">
        <v>286</v>
      </c>
      <c r="F46" s="17">
        <v>2022</v>
      </c>
      <c r="G46" s="17" t="s">
        <v>137</v>
      </c>
      <c r="H46" s="17" t="s">
        <v>287</v>
      </c>
      <c r="I46" s="16" t="s">
        <v>288</v>
      </c>
      <c r="J46" s="17">
        <v>1232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 t="s">
        <v>122</v>
      </c>
      <c r="Y46" s="17" t="s">
        <v>104</v>
      </c>
      <c r="Z46" s="17" t="s">
        <v>104</v>
      </c>
      <c r="AA46" s="17" t="s">
        <v>104</v>
      </c>
      <c r="AB46" s="17" t="s">
        <v>104</v>
      </c>
      <c r="AC46" s="17" t="s">
        <v>123</v>
      </c>
      <c r="AD46" s="17">
        <v>67</v>
      </c>
      <c r="AE46" s="17">
        <v>206</v>
      </c>
      <c r="AF46" s="17">
        <v>1025</v>
      </c>
      <c r="AG46" s="17" t="s">
        <v>289</v>
      </c>
      <c r="AH46" s="17" t="s">
        <v>290</v>
      </c>
      <c r="AI46" s="29"/>
    </row>
    <row r="47" ht="35.1" customHeight="1" spans="1:35">
      <c r="A47" s="16" t="s">
        <v>291</v>
      </c>
      <c r="B47" s="17" t="s">
        <v>292</v>
      </c>
      <c r="C47" s="17" t="s">
        <v>293</v>
      </c>
      <c r="D47" s="17" t="s">
        <v>256</v>
      </c>
      <c r="E47" s="17" t="s">
        <v>294</v>
      </c>
      <c r="F47" s="17">
        <v>2022</v>
      </c>
      <c r="G47" s="17" t="s">
        <v>137</v>
      </c>
      <c r="H47" s="17" t="s">
        <v>250</v>
      </c>
      <c r="I47" s="16" t="s">
        <v>251</v>
      </c>
      <c r="J47" s="17">
        <v>1700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 t="s">
        <v>122</v>
      </c>
      <c r="Y47" s="17" t="s">
        <v>104</v>
      </c>
      <c r="Z47" s="17" t="s">
        <v>104</v>
      </c>
      <c r="AA47" s="17" t="s">
        <v>123</v>
      </c>
      <c r="AB47" s="17" t="s">
        <v>123</v>
      </c>
      <c r="AC47" s="17" t="s">
        <v>123</v>
      </c>
      <c r="AD47" s="17">
        <v>26</v>
      </c>
      <c r="AE47" s="17">
        <v>101</v>
      </c>
      <c r="AF47" s="17">
        <v>325</v>
      </c>
      <c r="AG47" s="17" t="s">
        <v>295</v>
      </c>
      <c r="AH47" s="17" t="s">
        <v>296</v>
      </c>
      <c r="AI47" s="29"/>
    </row>
    <row r="48" ht="35.1" customHeight="1" spans="1:35">
      <c r="A48" s="16" t="s">
        <v>297</v>
      </c>
      <c r="B48" s="17" t="s">
        <v>298</v>
      </c>
      <c r="C48" s="17" t="s">
        <v>299</v>
      </c>
      <c r="D48" s="17" t="s">
        <v>165</v>
      </c>
      <c r="E48" s="17" t="s">
        <v>300</v>
      </c>
      <c r="F48" s="17">
        <v>2022</v>
      </c>
      <c r="G48" s="17" t="s">
        <v>137</v>
      </c>
      <c r="H48" s="17" t="s">
        <v>250</v>
      </c>
      <c r="I48" s="16" t="s">
        <v>251</v>
      </c>
      <c r="J48" s="17">
        <v>2968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 t="s">
        <v>122</v>
      </c>
      <c r="Y48" s="17" t="s">
        <v>104</v>
      </c>
      <c r="Z48" s="17" t="s">
        <v>104</v>
      </c>
      <c r="AA48" s="17" t="s">
        <v>123</v>
      </c>
      <c r="AB48" s="17" t="s">
        <v>123</v>
      </c>
      <c r="AC48" s="17" t="s">
        <v>123</v>
      </c>
      <c r="AD48" s="17">
        <v>36</v>
      </c>
      <c r="AE48" s="17">
        <v>116</v>
      </c>
      <c r="AF48" s="17">
        <v>842</v>
      </c>
      <c r="AG48" s="17" t="s">
        <v>295</v>
      </c>
      <c r="AH48" s="17" t="s">
        <v>301</v>
      </c>
      <c r="AI48" s="29"/>
    </row>
    <row r="49" ht="35.1" customHeight="1" spans="1:35">
      <c r="A49" s="16" t="s">
        <v>302</v>
      </c>
      <c r="B49" s="17" t="s">
        <v>303</v>
      </c>
      <c r="C49" s="17" t="s">
        <v>304</v>
      </c>
      <c r="D49" s="17" t="s">
        <v>161</v>
      </c>
      <c r="E49" s="17" t="s">
        <v>305</v>
      </c>
      <c r="F49" s="17">
        <v>2022</v>
      </c>
      <c r="G49" s="17" t="s">
        <v>137</v>
      </c>
      <c r="H49" s="17" t="s">
        <v>306</v>
      </c>
      <c r="I49" s="17">
        <v>15667878358</v>
      </c>
      <c r="J49" s="17">
        <v>1984</v>
      </c>
      <c r="K49" s="17">
        <v>1984</v>
      </c>
      <c r="L49" s="17">
        <v>1200</v>
      </c>
      <c r="M49" s="17">
        <v>400</v>
      </c>
      <c r="N49" s="17">
        <v>200</v>
      </c>
      <c r="O49" s="17">
        <v>184</v>
      </c>
      <c r="P49" s="17"/>
      <c r="Q49" s="17"/>
      <c r="R49" s="17"/>
      <c r="S49" s="17"/>
      <c r="T49" s="17"/>
      <c r="U49" s="17"/>
      <c r="V49" s="17"/>
      <c r="W49" s="17"/>
      <c r="X49" s="17" t="s">
        <v>122</v>
      </c>
      <c r="Y49" s="17" t="s">
        <v>104</v>
      </c>
      <c r="Z49" s="17" t="s">
        <v>104</v>
      </c>
      <c r="AA49" s="17" t="s">
        <v>123</v>
      </c>
      <c r="AB49" s="17" t="s">
        <v>104</v>
      </c>
      <c r="AC49" s="17" t="s">
        <v>123</v>
      </c>
      <c r="AD49" s="17">
        <v>120</v>
      </c>
      <c r="AE49" s="17">
        <v>380</v>
      </c>
      <c r="AF49" s="17">
        <v>10200</v>
      </c>
      <c r="AG49" s="17" t="s">
        <v>307</v>
      </c>
      <c r="AH49" s="17" t="s">
        <v>308</v>
      </c>
      <c r="AI49" s="29"/>
    </row>
    <row r="50" ht="41" customHeight="1" spans="1:35">
      <c r="A50" s="16" t="s">
        <v>309</v>
      </c>
      <c r="B50" s="17" t="s">
        <v>310</v>
      </c>
      <c r="C50" s="17" t="s">
        <v>311</v>
      </c>
      <c r="D50" s="17" t="s">
        <v>157</v>
      </c>
      <c r="E50" s="17" t="s">
        <v>312</v>
      </c>
      <c r="F50" s="17">
        <v>2022</v>
      </c>
      <c r="G50" s="17" t="s">
        <v>137</v>
      </c>
      <c r="H50" s="17" t="s">
        <v>306</v>
      </c>
      <c r="I50" s="17">
        <v>15667878358</v>
      </c>
      <c r="J50" s="17">
        <v>1288</v>
      </c>
      <c r="K50" s="17">
        <v>1288</v>
      </c>
      <c r="L50" s="17"/>
      <c r="M50" s="17">
        <v>1100</v>
      </c>
      <c r="N50" s="17">
        <v>100</v>
      </c>
      <c r="O50" s="17">
        <v>88</v>
      </c>
      <c r="P50" s="17"/>
      <c r="Q50" s="17"/>
      <c r="R50" s="17"/>
      <c r="S50" s="17"/>
      <c r="T50" s="17"/>
      <c r="U50" s="17"/>
      <c r="V50" s="17"/>
      <c r="W50" s="17"/>
      <c r="X50" s="17" t="s">
        <v>122</v>
      </c>
      <c r="Y50" s="17" t="s">
        <v>104</v>
      </c>
      <c r="Z50" s="17" t="s">
        <v>123</v>
      </c>
      <c r="AA50" s="17" t="s">
        <v>123</v>
      </c>
      <c r="AB50" s="17" t="s">
        <v>104</v>
      </c>
      <c r="AC50" s="17" t="s">
        <v>123</v>
      </c>
      <c r="AD50" s="17">
        <v>40</v>
      </c>
      <c r="AE50" s="17">
        <v>115</v>
      </c>
      <c r="AF50" s="17">
        <v>2200</v>
      </c>
      <c r="AG50" s="17" t="s">
        <v>313</v>
      </c>
      <c r="AH50" s="17" t="s">
        <v>308</v>
      </c>
      <c r="AI50" s="29"/>
    </row>
    <row r="51" ht="35.1" customHeight="1" spans="1:35">
      <c r="A51" s="16" t="s">
        <v>314</v>
      </c>
      <c r="B51" s="17" t="s">
        <v>315</v>
      </c>
      <c r="C51" s="17" t="s">
        <v>316</v>
      </c>
      <c r="D51" s="17" t="s">
        <v>174</v>
      </c>
      <c r="E51" s="17" t="s">
        <v>317</v>
      </c>
      <c r="F51" s="17">
        <v>2022</v>
      </c>
      <c r="G51" s="17" t="s">
        <v>137</v>
      </c>
      <c r="H51" s="17" t="s">
        <v>306</v>
      </c>
      <c r="I51" s="17">
        <v>15667878358</v>
      </c>
      <c r="J51" s="17">
        <v>800</v>
      </c>
      <c r="K51" s="17">
        <v>800</v>
      </c>
      <c r="L51" s="17"/>
      <c r="M51" s="17">
        <v>600</v>
      </c>
      <c r="N51" s="17">
        <v>100</v>
      </c>
      <c r="O51" s="17">
        <v>100</v>
      </c>
      <c r="P51" s="17"/>
      <c r="Q51" s="17"/>
      <c r="R51" s="17"/>
      <c r="S51" s="17"/>
      <c r="T51" s="17"/>
      <c r="U51" s="17"/>
      <c r="V51" s="17"/>
      <c r="W51" s="17"/>
      <c r="X51" s="17" t="s">
        <v>122</v>
      </c>
      <c r="Y51" s="17" t="s">
        <v>104</v>
      </c>
      <c r="Z51" s="17" t="s">
        <v>123</v>
      </c>
      <c r="AA51" s="17" t="s">
        <v>123</v>
      </c>
      <c r="AB51" s="17" t="s">
        <v>104</v>
      </c>
      <c r="AC51" s="17" t="s">
        <v>123</v>
      </c>
      <c r="AD51" s="17">
        <v>26</v>
      </c>
      <c r="AE51" s="17">
        <v>72</v>
      </c>
      <c r="AF51" s="17">
        <v>310</v>
      </c>
      <c r="AG51" s="17" t="s">
        <v>318</v>
      </c>
      <c r="AH51" s="17" t="s">
        <v>319</v>
      </c>
      <c r="AI51" s="29"/>
    </row>
    <row r="52" ht="35.1" customHeight="1" spans="1:35">
      <c r="A52" s="16" t="s">
        <v>320</v>
      </c>
      <c r="B52" s="17" t="s">
        <v>321</v>
      </c>
      <c r="C52" s="17" t="s">
        <v>316</v>
      </c>
      <c r="D52" s="17" t="s">
        <v>157</v>
      </c>
      <c r="E52" s="17" t="s">
        <v>178</v>
      </c>
      <c r="F52" s="17">
        <v>2022</v>
      </c>
      <c r="G52" s="17" t="s">
        <v>137</v>
      </c>
      <c r="H52" s="17" t="s">
        <v>306</v>
      </c>
      <c r="I52" s="17">
        <v>15667878358</v>
      </c>
      <c r="J52" s="17">
        <v>1200</v>
      </c>
      <c r="K52" s="17">
        <v>1200</v>
      </c>
      <c r="L52" s="17">
        <v>1000</v>
      </c>
      <c r="M52" s="17">
        <v>200</v>
      </c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 t="s">
        <v>122</v>
      </c>
      <c r="Y52" s="17" t="s">
        <v>104</v>
      </c>
      <c r="Z52" s="17" t="s">
        <v>123</v>
      </c>
      <c r="AA52" s="17" t="s">
        <v>123</v>
      </c>
      <c r="AB52" s="17" t="s">
        <v>104</v>
      </c>
      <c r="AC52" s="17" t="s">
        <v>123</v>
      </c>
      <c r="AD52" s="17">
        <v>35</v>
      </c>
      <c r="AE52" s="17">
        <v>102</v>
      </c>
      <c r="AF52" s="17">
        <v>620</v>
      </c>
      <c r="AG52" s="17" t="s">
        <v>322</v>
      </c>
      <c r="AH52" s="17" t="s">
        <v>319</v>
      </c>
      <c r="AI52" s="29"/>
    </row>
    <row r="53" ht="35.1" customHeight="1" spans="1:35">
      <c r="A53" s="16" t="s">
        <v>323</v>
      </c>
      <c r="B53" s="17" t="s">
        <v>324</v>
      </c>
      <c r="C53" s="17" t="s">
        <v>325</v>
      </c>
      <c r="D53" s="27" t="s">
        <v>213</v>
      </c>
      <c r="E53" s="27"/>
      <c r="F53" s="27">
        <v>2022</v>
      </c>
      <c r="G53" s="27" t="s">
        <v>137</v>
      </c>
      <c r="H53" s="27" t="s">
        <v>214</v>
      </c>
      <c r="I53" s="27"/>
      <c r="J53" s="27">
        <v>450</v>
      </c>
      <c r="K53" s="27"/>
      <c r="L53" s="27">
        <v>450</v>
      </c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 t="s">
        <v>122</v>
      </c>
      <c r="Y53" s="27" t="s">
        <v>104</v>
      </c>
      <c r="Z53" s="27" t="s">
        <v>104</v>
      </c>
      <c r="AA53" s="27" t="s">
        <v>104</v>
      </c>
      <c r="AB53" s="27" t="s">
        <v>104</v>
      </c>
      <c r="AC53" s="27" t="s">
        <v>123</v>
      </c>
      <c r="AD53" s="27">
        <v>200</v>
      </c>
      <c r="AE53" s="27">
        <v>838</v>
      </c>
      <c r="AF53" s="27">
        <v>3514</v>
      </c>
      <c r="AG53" s="17"/>
      <c r="AH53" s="17" t="s">
        <v>326</v>
      </c>
      <c r="AI53" s="29"/>
    </row>
    <row r="54" ht="35.1" customHeight="1" spans="1:35">
      <c r="A54" s="16" t="s">
        <v>327</v>
      </c>
      <c r="B54" s="17" t="s">
        <v>328</v>
      </c>
      <c r="C54" s="17" t="s">
        <v>329</v>
      </c>
      <c r="D54" s="27" t="s">
        <v>213</v>
      </c>
      <c r="E54" s="27"/>
      <c r="F54" s="27">
        <v>2022</v>
      </c>
      <c r="G54" s="27" t="s">
        <v>137</v>
      </c>
      <c r="H54" s="27" t="s">
        <v>214</v>
      </c>
      <c r="I54" s="27"/>
      <c r="J54" s="27">
        <v>720</v>
      </c>
      <c r="K54" s="27"/>
      <c r="L54" s="27">
        <v>720</v>
      </c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 t="s">
        <v>122</v>
      </c>
      <c r="Y54" s="27" t="s">
        <v>104</v>
      </c>
      <c r="Z54" s="27" t="s">
        <v>104</v>
      </c>
      <c r="AA54" s="27" t="s">
        <v>104</v>
      </c>
      <c r="AB54" s="27" t="s">
        <v>104</v>
      </c>
      <c r="AC54" s="27" t="s">
        <v>123</v>
      </c>
      <c r="AD54" s="27">
        <v>200</v>
      </c>
      <c r="AE54" s="27">
        <v>838</v>
      </c>
      <c r="AF54" s="27">
        <v>3514</v>
      </c>
      <c r="AG54" s="17"/>
      <c r="AH54" s="17" t="s">
        <v>326</v>
      </c>
      <c r="AI54" s="29"/>
    </row>
    <row r="55" ht="35.1" customHeight="1" spans="1:35">
      <c r="A55" s="16" t="s">
        <v>68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9"/>
    </row>
    <row r="56" ht="35.1" customHeight="1" spans="1:35">
      <c r="A56" s="28" t="s">
        <v>74</v>
      </c>
      <c r="B56" s="17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</row>
    <row r="57" ht="46" customHeight="1" spans="1:35">
      <c r="A57" s="30"/>
      <c r="B57" s="15" t="s">
        <v>330</v>
      </c>
      <c r="C57" s="15" t="s">
        <v>331</v>
      </c>
      <c r="D57" s="29"/>
      <c r="E57" s="29"/>
      <c r="F57" s="29"/>
      <c r="G57" s="29"/>
      <c r="H57" s="29"/>
      <c r="I57" s="29"/>
      <c r="J57" s="29">
        <v>120</v>
      </c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 t="s">
        <v>331</v>
      </c>
      <c r="AI57" s="29"/>
    </row>
  </sheetData>
  <mergeCells count="27">
    <mergeCell ref="A2:AH2"/>
    <mergeCell ref="D3:E3"/>
    <mergeCell ref="J3:W3"/>
    <mergeCell ref="AL3:AO3"/>
    <mergeCell ref="K4:O4"/>
    <mergeCell ref="P4:W4"/>
    <mergeCell ref="A3:A5"/>
    <mergeCell ref="B3:B5"/>
    <mergeCell ref="C3:C5"/>
    <mergeCell ref="D4:D5"/>
    <mergeCell ref="E4:E5"/>
    <mergeCell ref="F3:F5"/>
    <mergeCell ref="G3:G5"/>
    <mergeCell ref="H3:H5"/>
    <mergeCell ref="I3:I5"/>
    <mergeCell ref="J4:J5"/>
    <mergeCell ref="X3:X5"/>
    <mergeCell ref="Y3:Y5"/>
    <mergeCell ref="Z3:Z5"/>
    <mergeCell ref="AA3:AA5"/>
    <mergeCell ref="AB3:AB5"/>
    <mergeCell ref="AC3:AC5"/>
    <mergeCell ref="AF3:AF5"/>
    <mergeCell ref="AG3:AG5"/>
    <mergeCell ref="AH3:AH5"/>
    <mergeCell ref="AI3:AI5"/>
    <mergeCell ref="AD3:AE4"/>
  </mergeCells>
  <dataValidations count="2">
    <dataValidation type="list" allowBlank="1" showInputMessage="1" showErrorMessage="1" sqref="X2 X7 X8 X9 X10 X11 X26 X27 X28 X29 X30 X31 X32 X33 X34 X35 X36 X37 X38 X49 X50 X51 X52 X53 X54 X55 X12:X13 X14:X25 X39:X48 X56:X1048576">
      <formula1>$AN$4:$AN$5</formula1>
    </dataValidation>
    <dataValidation type="list" allowBlank="1" showInputMessage="1" showErrorMessage="1" sqref="Y2:AC2 Y7:AC7 Y8:AC8 Y9:AC9 Y10:AC10 Y11:AC11 Y26:AC26 Y27:AC27 Y28:AC28 Y29:AC29 Y30:AC30 Y31:AC31 Y32:AC32 Y33:AC33 Y34:AC34 Y35:AC35 Y36:AC36 Y37:AC37 Y38:AC38 Z49 AB49 Z50 AB50 Z51 AB51 Z52 AB52 Y53:AC53 Y54:AC54 Y55:AC55 Y49:Y52 AA49:AA52 AC49:AC52 Y12:AC14 Y15:AC25 Y39:AC48 Y56:AC1048576">
      <formula1>$AO$4:$AO$5</formula1>
    </dataValidation>
  </dataValidations>
  <printOptions horizontalCentered="1"/>
  <pageMargins left="0.550694444444444" right="0.550694444444444" top="0.786805555555556" bottom="0.786805555555556" header="0.511805555555556" footer="0.511805555555556"/>
  <pageSetup paperSize="8" scale="60" fitToHeight="0" orientation="landscape" useFirstPageNumber="1" horizontalDpi="600"/>
  <headerFooter>
    <oddFooter>&amp;C- &amp;P -</oddFooter>
  </headerFooter>
  <ignoredErrors>
    <ignoredError sqref="AH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项目库汇总表</vt:lpstr>
      <vt:lpstr>项目库明细表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小柯</cp:lastModifiedBy>
  <dcterms:created xsi:type="dcterms:W3CDTF">2019-07-20T09:28:00Z</dcterms:created>
  <cp:lastPrinted>2019-07-26T07:41:00Z</cp:lastPrinted>
  <dcterms:modified xsi:type="dcterms:W3CDTF">2021-11-03T08:50:14Z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2664D036A9D14C91BC8708E1DEF29522</vt:lpwstr>
  </property>
  <property fmtid="{D5CDD505-2E9C-101B-9397-08002B2CF9AE}" pid="4" name="KSOReadingLayout">
    <vt:bool>true</vt:bool>
  </property>
</Properties>
</file>