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毛绒玩具" sheetId="1" r:id="rId1"/>
    <sheet name="一般社区工厂" sheetId="2" r:id="rId2"/>
    <sheet name="房租" sheetId="3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<sst xmlns="http://schemas.openxmlformats.org/spreadsheetml/2006/main" count="120" uniqueCount="93">
  <si>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汉阴县2021年度新社区工厂拟补贴资金公示名单</t>
  </si>
  <si>
    <t>序号</t>
  </si>
  <si>
    <t>社区工厂名称</t>
  </si>
  <si>
    <t>工厂地址</t>
  </si>
  <si>
    <t>从业人数（人）</t>
  </si>
  <si>
    <t>其中吸纳安置贫困劳动力就业人数（人）</t>
  </si>
  <si>
    <t>一次性岗位补贴（元）</t>
  </si>
  <si>
    <t>生产用水费（元）</t>
  </si>
  <si>
    <t>生产用电费（元）</t>
  </si>
  <si>
    <t>水电费用补贴标准（%）</t>
  </si>
  <si>
    <t>拟补贴金额（元）</t>
  </si>
  <si>
    <t>备  注</t>
  </si>
  <si>
    <t>安康二郎神玩具有限公司</t>
  </si>
  <si>
    <t>平梁镇二郎村村部院内</t>
  </si>
  <si>
    <t xml:space="preserve">电费：2021.2.15-10.14  </t>
  </si>
  <si>
    <t>安康伶咪咪玩具用品有限公司</t>
  </si>
  <si>
    <t>蒲溪镇盘龙村</t>
  </si>
  <si>
    <t xml:space="preserve">电费：2021.9.15-12.14                                      </t>
  </si>
  <si>
    <t>蒲溪小街工业园区</t>
  </si>
  <si>
    <t xml:space="preserve">水费：2021.4.26-9.3                     电费：2021.6.15-12.14          </t>
  </si>
  <si>
    <t>合计</t>
  </si>
  <si>
    <t xml:space="preserve"> 注：因部分毛绒玩具社区工厂生产用水电和生活、办公用水电没分开，故水电费按实际发生额的95%核定。</t>
  </si>
  <si>
    <t>新社区工厂名称</t>
  </si>
  <si>
    <t>其中吸纳贫困劳动力人数（人）</t>
  </si>
  <si>
    <t>汉阴文珍鞋业加工有限公司</t>
  </si>
  <si>
    <t>双乳镇双乳村关爱家园</t>
  </si>
  <si>
    <t>电费：2020.11.15-2021.11.14</t>
  </si>
  <si>
    <t>安康市万顺兴电子科技有限公司</t>
  </si>
  <si>
    <t>涧池镇紫云社区</t>
  </si>
  <si>
    <t xml:space="preserve">水费：2021.1.14-11.3 （8-10月申报4600元，实核564.99元）                      电费：2020.12-2021.10         </t>
  </si>
  <si>
    <t>安康通达立电子科技有限公司</t>
  </si>
  <si>
    <t>蒲溪镇溪畔明珠小区</t>
  </si>
  <si>
    <t xml:space="preserve">2021年度一次性岗位补贴1人（2000元/人）  </t>
  </si>
  <si>
    <t>汉阴四海装修有限公司</t>
  </si>
  <si>
    <t>蒲溪镇溪畔社区</t>
  </si>
  <si>
    <t>电费：2020.12.15-2021.12.14</t>
  </si>
  <si>
    <t>汉阴富硒乡农林土特产有限公司</t>
  </si>
  <si>
    <t>平梁镇高粱村二组</t>
  </si>
  <si>
    <t xml:space="preserve">电费：2020.9.15-2021.10.14        </t>
  </si>
  <si>
    <t>安康宫悦仪器仪表有限公司</t>
  </si>
  <si>
    <t>城关镇前进村一家公寓对面</t>
  </si>
  <si>
    <t xml:space="preserve">电费：2021.4.15-2021.11.14        </t>
  </si>
  <si>
    <t>汉阴县涧池镇廖家粉坊家庭农场</t>
  </si>
  <si>
    <t>涧池镇枞岭村村部旁</t>
  </si>
  <si>
    <t>电费：2020.11.15-2021.11.14  水费：2021.5-12</t>
  </si>
  <si>
    <t>汉阴泰邦商贸有限公司</t>
  </si>
  <si>
    <t>城关镇杨家坝村一组</t>
  </si>
  <si>
    <t xml:space="preserve"> 水费：2021.3-12</t>
  </si>
  <si>
    <t xml:space="preserve">注：因部分新社区工厂生产用水电和生活、办公用水电没分开，故水电费按实际发生额的80%核定。   </t>
  </si>
  <si>
    <t>2021年度新社区工厂房租赁费汇总表</t>
  </si>
  <si>
    <t>企业名称</t>
  </si>
  <si>
    <t>其中吸纳脱贫劳动力人数（人）</t>
  </si>
  <si>
    <t>厂房面积（m2）</t>
  </si>
  <si>
    <t>单价</t>
  </si>
  <si>
    <t>补贴起止时间</t>
  </si>
  <si>
    <t>年租金（元）</t>
  </si>
  <si>
    <t>补贴标准（%</t>
  </si>
  <si>
    <t>拨付租金（元）</t>
  </si>
  <si>
    <t>备注</t>
  </si>
  <si>
    <t>6.69元/㎡/月</t>
  </si>
  <si>
    <t xml:space="preserve">2021年1月-2022年1月 </t>
  </si>
  <si>
    <t>蒲溪镇蒲溪居委会隔壁</t>
  </si>
  <si>
    <t>8.68元/㎡/月</t>
  </si>
  <si>
    <t>海沁户外家具有限公司</t>
  </si>
  <si>
    <t>铁佛寺镇四合村六组</t>
  </si>
  <si>
    <t>4.17元/㎡/月</t>
  </si>
  <si>
    <t>2021.3.3-2022.3.2</t>
  </si>
  <si>
    <t>11元/㎡/月</t>
  </si>
  <si>
    <t xml:space="preserve">2021.2.1-2022.1.31 </t>
  </si>
  <si>
    <t>本人申报三层620㎡，实核两层413.33㎡。</t>
  </si>
  <si>
    <t>汉阴县城关镇兆平电子厂</t>
  </si>
  <si>
    <t>7.7元/㎡/月</t>
  </si>
  <si>
    <t>2021.5.5-2022.5.4</t>
  </si>
  <si>
    <t>7.2元/㎡/月</t>
  </si>
  <si>
    <t xml:space="preserve">2020.10.1-2021.9.30  </t>
  </si>
  <si>
    <t>城关镇前进村阳光小区后门</t>
  </si>
  <si>
    <t>7.18元/㎡/月</t>
  </si>
  <si>
    <t xml:space="preserve">2021.6.30-2022.6.29 </t>
  </si>
  <si>
    <t>汉阴县原生商贸有限公司</t>
  </si>
  <si>
    <t>城关镇中堰村八组（党校对面）</t>
  </si>
  <si>
    <t>6.97元/㎡/月</t>
  </si>
  <si>
    <t xml:space="preserve">2021.4.15-2022.4.14 </t>
  </si>
  <si>
    <t>1170        附带集体土地7.8亩</t>
  </si>
  <si>
    <t>5.4元/㎡/月</t>
  </si>
  <si>
    <t xml:space="preserve">2021.5.15-2022.5.14 </t>
  </si>
  <si>
    <t>城关镇龙岭村二组仿古街</t>
  </si>
  <si>
    <t>9.06元/㎡/月</t>
  </si>
  <si>
    <t xml:space="preserve">2021.10.8-2022.10.7 </t>
  </si>
  <si>
    <t>安康邑城联动电子商务有限公司</t>
  </si>
  <si>
    <t>城南新区凤凰大道综合楼一楼商铺</t>
  </si>
  <si>
    <t>30元/㎡/月</t>
  </si>
  <si>
    <t xml:space="preserve">2021.10.1-2022.9.30 </t>
  </si>
  <si>
    <t>毛绒玩具配套项目，毛绒玩具贸易。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</si>
</sst>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.00_);\(0.00\)"/>
  </numFmts>
  <fonts count="29">
    <font>
      <sz val="12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4"/>
      <color theme="1"/>
      <name val="黑体"/>
      <family val="3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11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5" fillId="16" borderId="0" applyNumberFormat="0" applyBorder="0" applyAlignment="0" applyProtection="0"/>
    <xf numFmtId="0" fontId="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" fillId="4" borderId="0" applyNumberFormat="0" applyBorder="0" applyAlignment="0" applyProtection="0"/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77" fontId="5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pane ySplit="2" topLeftCell="A3" activePane="bottomLeft" state="frozen"/>
      <selection pane="bottomLeft" activeCell="B3" sqref="B3"/>
    </sheetView>
  </sheetViews>
  <sheetFormatPr defaultColWidth="9.00390625" defaultRowHeight="14.25"/>
  <cols>
    <col min="1" max="1" width="5.875" style="30" customWidth="1"/>
    <col min="2" max="2" width="16.375" style="27" customWidth="1"/>
    <col min="3" max="3" width="19.25390625" style="27" customWidth="1"/>
    <col min="4" max="4" width="6.625" style="27" customWidth="1"/>
    <col min="5" max="5" width="8.625" style="27" customWidth="1"/>
    <col min="6" max="6" width="7.875" style="27" customWidth="1"/>
    <col min="7" max="7" width="8.00390625" style="27" customWidth="1"/>
    <col min="8" max="8" width="9.625" style="27" customWidth="1"/>
    <col min="9" max="9" width="7.25390625" style="27" customWidth="1"/>
    <col min="10" max="10" width="10.375" style="27" customWidth="1"/>
    <col min="11" max="11" width="20.25390625" style="27" customWidth="1"/>
    <col min="12" max="12" width="14.25390625" style="27" customWidth="1"/>
    <col min="13" max="16" width="9.00390625" style="27" customWidth="1"/>
    <col min="17" max="17" width="10.375" style="27" bestFit="1" customWidth="1"/>
    <col min="18" max="16384" width="9.00390625" style="27" customWidth="1"/>
  </cols>
  <sheetData>
    <row r="1" spans="1:11" s="27" customFormat="1" ht="5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8" customFormat="1" ht="60.75" customHeight="1">
      <c r="A2" s="32" t="s">
        <v>1</v>
      </c>
      <c r="B2" s="9" t="s">
        <v>2</v>
      </c>
      <c r="C2" s="9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0" t="s">
        <v>11</v>
      </c>
    </row>
    <row r="3" spans="1:11" s="29" customFormat="1" ht="48" customHeight="1">
      <c r="A3" s="45">
        <v>1</v>
      </c>
      <c r="B3" s="12" t="s">
        <v>12</v>
      </c>
      <c r="C3" s="12" t="s">
        <v>13</v>
      </c>
      <c r="D3" s="13">
        <v>20</v>
      </c>
      <c r="E3" s="13">
        <v>2</v>
      </c>
      <c r="F3" s="13">
        <v>4000</v>
      </c>
      <c r="G3" s="13">
        <v>0</v>
      </c>
      <c r="H3" s="13">
        <v>2082.08</v>
      </c>
      <c r="I3" s="22">
        <v>1</v>
      </c>
      <c r="J3" s="13">
        <f>(F3+H3)*1</f>
        <v>6082.08</v>
      </c>
      <c r="K3" s="42" t="s">
        <v>14</v>
      </c>
    </row>
    <row r="4" spans="1:11" s="29" customFormat="1" ht="39" customHeight="1">
      <c r="A4" s="46">
        <v>2</v>
      </c>
      <c r="B4" s="47" t="s">
        <v>15</v>
      </c>
      <c r="C4" s="12" t="s">
        <v>16</v>
      </c>
      <c r="D4" s="48">
        <v>59</v>
      </c>
      <c r="E4" s="48">
        <v>6</v>
      </c>
      <c r="F4" s="48">
        <v>0</v>
      </c>
      <c r="G4" s="13">
        <v>0</v>
      </c>
      <c r="H4" s="13">
        <v>839.43</v>
      </c>
      <c r="I4" s="22">
        <v>1</v>
      </c>
      <c r="J4" s="13">
        <v>839.43</v>
      </c>
      <c r="K4" s="54" t="s">
        <v>17</v>
      </c>
    </row>
    <row r="5" spans="1:11" s="29" customFormat="1" ht="39" customHeight="1">
      <c r="A5" s="49"/>
      <c r="B5" s="50"/>
      <c r="C5" s="12" t="s">
        <v>18</v>
      </c>
      <c r="D5" s="51"/>
      <c r="E5" s="51"/>
      <c r="F5" s="51"/>
      <c r="G5" s="13">
        <v>875.2</v>
      </c>
      <c r="H5" s="13">
        <v>11661.92</v>
      </c>
      <c r="I5" s="22">
        <v>1</v>
      </c>
      <c r="J5" s="13">
        <f>(G5+H5)*1</f>
        <v>12537.12</v>
      </c>
      <c r="K5" s="54" t="s">
        <v>19</v>
      </c>
    </row>
    <row r="6" spans="1:11" s="27" customFormat="1" ht="39.75" customHeight="1">
      <c r="A6" s="17" t="s">
        <v>20</v>
      </c>
      <c r="B6" s="18"/>
      <c r="C6" s="19"/>
      <c r="D6" s="20">
        <f>SUM(D3:D5)</f>
        <v>79</v>
      </c>
      <c r="E6" s="20">
        <f>SUM(E3:E5)</f>
        <v>8</v>
      </c>
      <c r="F6" s="20">
        <f>SUM(F3:F5)</f>
        <v>4000</v>
      </c>
      <c r="G6" s="20">
        <f>SUM(G3:G5)</f>
        <v>875.2</v>
      </c>
      <c r="H6" s="20">
        <f>SUM(H3:H5)</f>
        <v>14583.43</v>
      </c>
      <c r="I6" s="20"/>
      <c r="J6" s="44">
        <f>SUM(J3:J5)</f>
        <v>19458.63</v>
      </c>
      <c r="K6" s="26"/>
    </row>
    <row r="7" spans="2:11" ht="39.75" customHeight="1">
      <c r="B7" s="52" t="s">
        <v>21</v>
      </c>
      <c r="C7" s="53"/>
      <c r="D7" s="53"/>
      <c r="E7" s="53"/>
      <c r="F7" s="53"/>
      <c r="G7" s="53"/>
      <c r="H7" s="53"/>
      <c r="I7" s="53"/>
      <c r="J7" s="53"/>
      <c r="K7" s="53"/>
    </row>
  </sheetData>
  <sheetProtection/>
  <mergeCells count="8">
    <mergeCell ref="A1:K1"/>
    <mergeCell ref="A6:C6"/>
    <mergeCell ref="B7:K7"/>
    <mergeCell ref="A4:A5"/>
    <mergeCell ref="B4:B5"/>
    <mergeCell ref="D4:D5"/>
    <mergeCell ref="E4:E5"/>
    <mergeCell ref="F4:F5"/>
  </mergeCells>
  <printOptions/>
  <pageMargins left="0.8263888888888888" right="0.3145833333333333" top="0.4722222222222222" bottom="0.275" header="0.2361111111111111" footer="0.1965277777777777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K6" sqref="K6"/>
    </sheetView>
  </sheetViews>
  <sheetFormatPr defaultColWidth="9.00390625" defaultRowHeight="14.25"/>
  <cols>
    <col min="1" max="1" width="4.625" style="30" customWidth="1"/>
    <col min="2" max="2" width="25.125" style="27" customWidth="1"/>
    <col min="3" max="3" width="18.00390625" style="27" customWidth="1"/>
    <col min="4" max="4" width="6.50390625" style="27" customWidth="1"/>
    <col min="5" max="5" width="6.25390625" style="27" customWidth="1"/>
    <col min="6" max="6" width="7.125" style="27" customWidth="1"/>
    <col min="7" max="7" width="8.25390625" style="27" customWidth="1"/>
    <col min="8" max="8" width="9.875" style="27" customWidth="1"/>
    <col min="9" max="9" width="6.75390625" style="27" customWidth="1"/>
    <col min="10" max="10" width="9.875" style="27" customWidth="1"/>
    <col min="11" max="11" width="24.625" style="27" customWidth="1"/>
    <col min="12" max="12" width="14.25390625" style="27" customWidth="1"/>
    <col min="13" max="16" width="9.00390625" style="27" customWidth="1"/>
    <col min="17" max="17" width="10.375" style="27" bestFit="1" customWidth="1"/>
    <col min="18" max="16384" width="9.00390625" style="27" customWidth="1"/>
  </cols>
  <sheetData>
    <row r="1" spans="1:11" s="27" customFormat="1" ht="3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8" customFormat="1" ht="54" customHeight="1">
      <c r="A2" s="32" t="s">
        <v>1</v>
      </c>
      <c r="B2" s="33" t="s">
        <v>22</v>
      </c>
      <c r="C2" s="33" t="s">
        <v>3</v>
      </c>
      <c r="D2" s="4" t="s">
        <v>4</v>
      </c>
      <c r="E2" s="4" t="s">
        <v>23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0" t="s">
        <v>11</v>
      </c>
    </row>
    <row r="3" spans="1:11" s="28" customFormat="1" ht="45.75" customHeight="1">
      <c r="A3" s="34">
        <v>1</v>
      </c>
      <c r="B3" s="35" t="s">
        <v>24</v>
      </c>
      <c r="C3" s="35" t="s">
        <v>25</v>
      </c>
      <c r="D3" s="36">
        <v>53</v>
      </c>
      <c r="E3" s="36">
        <v>8</v>
      </c>
      <c r="F3" s="36">
        <v>0</v>
      </c>
      <c r="G3" s="36">
        <v>0</v>
      </c>
      <c r="H3" s="4">
        <v>5731.94</v>
      </c>
      <c r="I3" s="22">
        <v>0.5</v>
      </c>
      <c r="J3" s="4">
        <f>H3*0.5</f>
        <v>2865.97</v>
      </c>
      <c r="K3" s="41" t="s">
        <v>26</v>
      </c>
    </row>
    <row r="4" spans="1:11" s="29" customFormat="1" ht="48.75" customHeight="1">
      <c r="A4" s="34">
        <v>2</v>
      </c>
      <c r="B4" s="37" t="s">
        <v>27</v>
      </c>
      <c r="C4" s="37" t="s">
        <v>28</v>
      </c>
      <c r="D4" s="13">
        <v>142</v>
      </c>
      <c r="E4" s="13">
        <v>30</v>
      </c>
      <c r="F4" s="13">
        <v>0</v>
      </c>
      <c r="G4" s="13">
        <v>1716.58</v>
      </c>
      <c r="H4" s="13">
        <v>81553.34</v>
      </c>
      <c r="I4" s="22">
        <v>0.5</v>
      </c>
      <c r="J4" s="13">
        <f>(G4+H4)*0.5</f>
        <v>41634.96</v>
      </c>
      <c r="K4" s="42" t="s">
        <v>29</v>
      </c>
    </row>
    <row r="5" spans="1:11" s="29" customFormat="1" ht="45.75" customHeight="1">
      <c r="A5" s="34">
        <v>3</v>
      </c>
      <c r="B5" s="37" t="s">
        <v>30</v>
      </c>
      <c r="C5" s="37" t="s">
        <v>31</v>
      </c>
      <c r="D5" s="13">
        <v>40</v>
      </c>
      <c r="E5" s="13">
        <v>6</v>
      </c>
      <c r="F5" s="13">
        <v>2000</v>
      </c>
      <c r="G5" s="13">
        <v>0</v>
      </c>
      <c r="H5" s="13">
        <v>0</v>
      </c>
      <c r="I5" s="22">
        <v>0.5</v>
      </c>
      <c r="J5" s="13">
        <v>2000</v>
      </c>
      <c r="K5" s="42" t="s">
        <v>32</v>
      </c>
    </row>
    <row r="6" spans="1:11" s="29" customFormat="1" ht="45.75" customHeight="1">
      <c r="A6" s="34">
        <v>4</v>
      </c>
      <c r="B6" s="12" t="s">
        <v>33</v>
      </c>
      <c r="C6" s="12" t="s">
        <v>34</v>
      </c>
      <c r="D6" s="13">
        <v>48</v>
      </c>
      <c r="E6" s="13">
        <v>8</v>
      </c>
      <c r="F6" s="13">
        <v>0</v>
      </c>
      <c r="G6" s="13">
        <v>0</v>
      </c>
      <c r="H6" s="13">
        <v>3599.02</v>
      </c>
      <c r="I6" s="22">
        <v>0.5</v>
      </c>
      <c r="J6" s="13">
        <f>H6*0.5</f>
        <v>1799.51</v>
      </c>
      <c r="K6" s="42" t="s">
        <v>35</v>
      </c>
    </row>
    <row r="7" spans="1:11" s="29" customFormat="1" ht="45.75" customHeight="1">
      <c r="A7" s="34">
        <v>5</v>
      </c>
      <c r="B7" s="12" t="s">
        <v>36</v>
      </c>
      <c r="C7" s="12" t="s">
        <v>37</v>
      </c>
      <c r="D7" s="13">
        <v>22</v>
      </c>
      <c r="E7" s="13">
        <v>3</v>
      </c>
      <c r="F7" s="13">
        <v>0</v>
      </c>
      <c r="G7" s="13">
        <v>0</v>
      </c>
      <c r="H7" s="13">
        <v>8382.54</v>
      </c>
      <c r="I7" s="22">
        <v>0.5</v>
      </c>
      <c r="J7" s="13">
        <f>H7*0.5</f>
        <v>4191.27</v>
      </c>
      <c r="K7" s="42" t="s">
        <v>38</v>
      </c>
    </row>
    <row r="8" spans="1:11" s="29" customFormat="1" ht="45.75" customHeight="1">
      <c r="A8" s="34">
        <v>6</v>
      </c>
      <c r="B8" s="37" t="s">
        <v>39</v>
      </c>
      <c r="C8" s="37" t="s">
        <v>40</v>
      </c>
      <c r="D8" s="13">
        <v>71</v>
      </c>
      <c r="E8" s="13">
        <v>8</v>
      </c>
      <c r="F8" s="13">
        <v>0</v>
      </c>
      <c r="G8" s="13">
        <v>0</v>
      </c>
      <c r="H8" s="13">
        <v>10516.15</v>
      </c>
      <c r="I8" s="22">
        <v>0.5</v>
      </c>
      <c r="J8" s="43">
        <f>H8*0.5</f>
        <v>5258.075</v>
      </c>
      <c r="K8" s="42" t="s">
        <v>41</v>
      </c>
    </row>
    <row r="9" spans="1:11" s="29" customFormat="1" ht="45.75" customHeight="1">
      <c r="A9" s="34">
        <v>7</v>
      </c>
      <c r="B9" s="12" t="s">
        <v>42</v>
      </c>
      <c r="C9" s="12" t="s">
        <v>43</v>
      </c>
      <c r="D9" s="13">
        <v>23</v>
      </c>
      <c r="E9" s="13">
        <v>9</v>
      </c>
      <c r="F9" s="13">
        <v>0</v>
      </c>
      <c r="G9" s="13">
        <v>7897.6</v>
      </c>
      <c r="H9" s="13">
        <v>4975.63</v>
      </c>
      <c r="I9" s="22">
        <v>0.5</v>
      </c>
      <c r="J9" s="43">
        <f>(G9+H9)*0.5</f>
        <v>6436.615</v>
      </c>
      <c r="K9" s="41" t="s">
        <v>44</v>
      </c>
    </row>
    <row r="10" spans="1:11" s="29" customFormat="1" ht="45.75" customHeight="1">
      <c r="A10" s="34">
        <v>8</v>
      </c>
      <c r="B10" s="12" t="s">
        <v>45</v>
      </c>
      <c r="C10" s="12" t="s">
        <v>46</v>
      </c>
      <c r="D10" s="13">
        <v>23</v>
      </c>
      <c r="E10" s="13">
        <v>3</v>
      </c>
      <c r="F10" s="13">
        <v>0</v>
      </c>
      <c r="G10" s="13">
        <v>1524.8</v>
      </c>
      <c r="H10" s="13">
        <v>0</v>
      </c>
      <c r="I10" s="22">
        <v>0.5</v>
      </c>
      <c r="J10" s="13">
        <f>G10*0.5</f>
        <v>762.4</v>
      </c>
      <c r="K10" s="41" t="s">
        <v>47</v>
      </c>
    </row>
    <row r="11" spans="1:11" s="27" customFormat="1" ht="30" customHeight="1">
      <c r="A11" s="17" t="s">
        <v>20</v>
      </c>
      <c r="B11" s="18"/>
      <c r="C11" s="18"/>
      <c r="D11" s="20">
        <f>SUM(D3:D10)</f>
        <v>422</v>
      </c>
      <c r="E11" s="20">
        <f>SUM(E3:E10)</f>
        <v>75</v>
      </c>
      <c r="F11" s="20">
        <f>SUM(F3:F10)</f>
        <v>2000</v>
      </c>
      <c r="G11" s="20">
        <f>SUM(G3:G10)</f>
        <v>11138.98</v>
      </c>
      <c r="H11" s="20">
        <f>SUM(H3:H10)</f>
        <v>114758.62</v>
      </c>
      <c r="I11" s="20"/>
      <c r="J11" s="44">
        <f>SUM(J3:J10)</f>
        <v>64948.8</v>
      </c>
      <c r="K11" s="26"/>
    </row>
    <row r="12" spans="2:12" ht="25.5" customHeight="1">
      <c r="B12" s="38" t="s">
        <v>48</v>
      </c>
      <c r="C12" s="38"/>
      <c r="D12" s="39"/>
      <c r="E12" s="39"/>
      <c r="F12" s="39"/>
      <c r="G12" s="39"/>
      <c r="H12" s="39"/>
      <c r="I12" s="39"/>
      <c r="J12" s="39"/>
      <c r="K12" s="39"/>
      <c r="L12" s="39"/>
    </row>
  </sheetData>
  <sheetProtection/>
  <mergeCells count="2">
    <mergeCell ref="A1:K1"/>
    <mergeCell ref="A11:C11"/>
  </mergeCells>
  <printOptions/>
  <pageMargins left="0.5902777777777778" right="0.3145833333333333" top="0.3541666666666667" bottom="0.19652777777777777" header="0.2361111111111111" footer="0.118055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4.875" style="0" customWidth="1"/>
    <col min="2" max="2" width="19.875" style="0" customWidth="1"/>
    <col min="3" max="3" width="18.625" style="0" customWidth="1"/>
    <col min="4" max="4" width="6.00390625" style="0" customWidth="1"/>
    <col min="5" max="5" width="7.125" style="0" customWidth="1"/>
    <col min="6" max="6" width="8.50390625" style="0" customWidth="1"/>
    <col min="7" max="7" width="11.875" style="0" customWidth="1"/>
    <col min="8" max="8" width="18.50390625" style="0" customWidth="1"/>
    <col min="9" max="9" width="7.125" style="0" customWidth="1"/>
    <col min="10" max="10" width="6.625" style="0" customWidth="1"/>
    <col min="11" max="11" width="8.75390625" style="0" customWidth="1"/>
    <col min="12" max="12" width="13.25390625" style="0" customWidth="1"/>
  </cols>
  <sheetData>
    <row r="1" spans="1:12" ht="31.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8">
      <c r="A2" s="2" t="s">
        <v>1</v>
      </c>
      <c r="B2" s="3" t="s">
        <v>50</v>
      </c>
      <c r="C2" s="3" t="s">
        <v>3</v>
      </c>
      <c r="D2" s="4" t="s">
        <v>4</v>
      </c>
      <c r="E2" s="4" t="s">
        <v>51</v>
      </c>
      <c r="F2" s="5" t="s">
        <v>52</v>
      </c>
      <c r="G2" s="5" t="s">
        <v>53</v>
      </c>
      <c r="H2" s="5" t="s">
        <v>54</v>
      </c>
      <c r="I2" s="5" t="s">
        <v>55</v>
      </c>
      <c r="J2" s="5" t="s">
        <v>56</v>
      </c>
      <c r="K2" s="5" t="s">
        <v>57</v>
      </c>
      <c r="L2" s="2" t="s">
        <v>58</v>
      </c>
    </row>
    <row r="3" spans="1:12" ht="33" customHeight="1">
      <c r="A3" s="6">
        <v>1</v>
      </c>
      <c r="B3" s="7" t="s">
        <v>24</v>
      </c>
      <c r="C3" s="7" t="s">
        <v>25</v>
      </c>
      <c r="D3" s="7">
        <v>53</v>
      </c>
      <c r="E3" s="7">
        <v>8</v>
      </c>
      <c r="F3" s="8">
        <v>700</v>
      </c>
      <c r="G3" s="9" t="s">
        <v>59</v>
      </c>
      <c r="H3" s="9" t="s">
        <v>60</v>
      </c>
      <c r="I3" s="4">
        <v>56200</v>
      </c>
      <c r="J3" s="22">
        <v>0.5</v>
      </c>
      <c r="K3" s="8">
        <v>28100</v>
      </c>
      <c r="L3" s="8"/>
    </row>
    <row r="4" spans="1:12" ht="33" customHeight="1">
      <c r="A4" s="10"/>
      <c r="B4" s="7"/>
      <c r="C4" s="7" t="s">
        <v>61</v>
      </c>
      <c r="D4" s="7"/>
      <c r="E4" s="7"/>
      <c r="F4" s="8">
        <v>240</v>
      </c>
      <c r="G4" s="9" t="s">
        <v>62</v>
      </c>
      <c r="H4" s="9" t="s">
        <v>60</v>
      </c>
      <c r="I4" s="4">
        <v>25000</v>
      </c>
      <c r="J4" s="22">
        <v>0.5</v>
      </c>
      <c r="K4" s="8">
        <v>12500</v>
      </c>
      <c r="L4" s="8"/>
    </row>
    <row r="5" spans="1:12" ht="33" customHeight="1">
      <c r="A5" s="11">
        <v>2</v>
      </c>
      <c r="B5" s="12" t="s">
        <v>63</v>
      </c>
      <c r="C5" s="12" t="s">
        <v>64</v>
      </c>
      <c r="D5" s="13">
        <v>32</v>
      </c>
      <c r="E5" s="13">
        <v>19</v>
      </c>
      <c r="F5" s="8">
        <v>240</v>
      </c>
      <c r="G5" s="9" t="s">
        <v>65</v>
      </c>
      <c r="H5" s="8" t="s">
        <v>66</v>
      </c>
      <c r="I5" s="13">
        <v>12000</v>
      </c>
      <c r="J5" s="22">
        <v>0.5</v>
      </c>
      <c r="K5" s="13">
        <v>6000</v>
      </c>
      <c r="L5" s="8"/>
    </row>
    <row r="6" spans="1:12" ht="45" customHeight="1">
      <c r="A6" s="11">
        <v>3</v>
      </c>
      <c r="B6" s="12" t="s">
        <v>30</v>
      </c>
      <c r="C6" s="12" t="s">
        <v>31</v>
      </c>
      <c r="D6" s="13">
        <v>40</v>
      </c>
      <c r="E6" s="13">
        <v>6</v>
      </c>
      <c r="F6" s="8">
        <v>413.33</v>
      </c>
      <c r="G6" s="9" t="s">
        <v>67</v>
      </c>
      <c r="H6" s="9" t="s">
        <v>68</v>
      </c>
      <c r="I6" s="13">
        <v>54560</v>
      </c>
      <c r="J6" s="22">
        <v>0.5</v>
      </c>
      <c r="K6" s="8">
        <v>27280</v>
      </c>
      <c r="L6" s="23" t="s">
        <v>69</v>
      </c>
    </row>
    <row r="7" spans="1:12" ht="33" customHeight="1">
      <c r="A7" s="11">
        <v>4</v>
      </c>
      <c r="B7" s="12" t="s">
        <v>70</v>
      </c>
      <c r="C7" s="12" t="s">
        <v>46</v>
      </c>
      <c r="D7" s="13">
        <v>27</v>
      </c>
      <c r="E7" s="13">
        <v>5</v>
      </c>
      <c r="F7" s="8">
        <v>130</v>
      </c>
      <c r="G7" s="9" t="s">
        <v>71</v>
      </c>
      <c r="H7" s="9" t="s">
        <v>72</v>
      </c>
      <c r="I7" s="13">
        <v>12000</v>
      </c>
      <c r="J7" s="22">
        <v>0.5</v>
      </c>
      <c r="K7" s="8">
        <v>6000</v>
      </c>
      <c r="L7" s="8"/>
    </row>
    <row r="8" spans="1:12" ht="36.75" customHeight="1">
      <c r="A8" s="11">
        <v>5</v>
      </c>
      <c r="B8" s="12" t="s">
        <v>36</v>
      </c>
      <c r="C8" s="12" t="s">
        <v>37</v>
      </c>
      <c r="D8" s="13">
        <v>22</v>
      </c>
      <c r="E8" s="13">
        <v>3</v>
      </c>
      <c r="F8" s="8">
        <v>1866.3</v>
      </c>
      <c r="G8" s="9" t="s">
        <v>73</v>
      </c>
      <c r="H8" s="9" t="s">
        <v>74</v>
      </c>
      <c r="I8" s="13">
        <v>162000</v>
      </c>
      <c r="J8" s="22">
        <v>0.5</v>
      </c>
      <c r="K8" s="8">
        <v>81000</v>
      </c>
      <c r="L8" s="14"/>
    </row>
    <row r="9" spans="1:12" ht="33" customHeight="1">
      <c r="A9" s="11">
        <v>6</v>
      </c>
      <c r="B9" s="12" t="s">
        <v>39</v>
      </c>
      <c r="C9" s="12" t="s">
        <v>75</v>
      </c>
      <c r="D9" s="13">
        <v>71</v>
      </c>
      <c r="E9" s="13">
        <v>8</v>
      </c>
      <c r="F9" s="8">
        <v>325</v>
      </c>
      <c r="G9" s="9" t="s">
        <v>76</v>
      </c>
      <c r="H9" s="9" t="s">
        <v>77</v>
      </c>
      <c r="I9" s="8">
        <v>28000</v>
      </c>
      <c r="J9" s="22">
        <v>0.5</v>
      </c>
      <c r="K9" s="8">
        <v>14000</v>
      </c>
      <c r="L9" s="8"/>
    </row>
    <row r="10" spans="1:12" ht="33" customHeight="1">
      <c r="A10" s="11">
        <v>7</v>
      </c>
      <c r="B10" s="12" t="s">
        <v>78</v>
      </c>
      <c r="C10" s="12" t="s">
        <v>79</v>
      </c>
      <c r="D10" s="13">
        <v>20</v>
      </c>
      <c r="E10" s="13">
        <v>3</v>
      </c>
      <c r="F10" s="8">
        <v>1410</v>
      </c>
      <c r="G10" s="9" t="s">
        <v>80</v>
      </c>
      <c r="H10" s="9" t="s">
        <v>81</v>
      </c>
      <c r="I10" s="8">
        <v>118000</v>
      </c>
      <c r="J10" s="22">
        <v>0.5</v>
      </c>
      <c r="K10" s="8">
        <v>59000</v>
      </c>
      <c r="L10" s="8"/>
    </row>
    <row r="11" spans="1:12" ht="36" customHeight="1">
      <c r="A11" s="11">
        <v>8</v>
      </c>
      <c r="B11" s="12" t="s">
        <v>42</v>
      </c>
      <c r="C11" s="12" t="s">
        <v>43</v>
      </c>
      <c r="D11" s="13">
        <v>23</v>
      </c>
      <c r="E11" s="13">
        <v>9</v>
      </c>
      <c r="F11" s="14" t="s">
        <v>82</v>
      </c>
      <c r="G11" s="9" t="s">
        <v>83</v>
      </c>
      <c r="H11" s="9" t="s">
        <v>84</v>
      </c>
      <c r="I11" s="13">
        <v>76000</v>
      </c>
      <c r="J11" s="22">
        <v>0.5</v>
      </c>
      <c r="K11" s="8">
        <v>38000</v>
      </c>
      <c r="L11" s="8"/>
    </row>
    <row r="12" spans="1:12" ht="33" customHeight="1">
      <c r="A12" s="11">
        <v>9</v>
      </c>
      <c r="B12" s="12" t="s">
        <v>45</v>
      </c>
      <c r="C12" s="12" t="s">
        <v>85</v>
      </c>
      <c r="D12" s="13">
        <v>23</v>
      </c>
      <c r="E12" s="13">
        <v>3</v>
      </c>
      <c r="F12" s="8">
        <v>828</v>
      </c>
      <c r="G12" s="9" t="s">
        <v>86</v>
      </c>
      <c r="H12" s="9" t="s">
        <v>87</v>
      </c>
      <c r="I12" s="13">
        <v>90000</v>
      </c>
      <c r="J12" s="22">
        <v>0.5</v>
      </c>
      <c r="K12" s="8">
        <v>45000</v>
      </c>
      <c r="L12" s="8"/>
    </row>
    <row r="13" spans="1:12" ht="33" customHeight="1">
      <c r="A13" s="11">
        <v>10</v>
      </c>
      <c r="B13" s="12" t="s">
        <v>88</v>
      </c>
      <c r="C13" s="12" t="s">
        <v>89</v>
      </c>
      <c r="D13" s="15"/>
      <c r="E13" s="15"/>
      <c r="F13" s="15">
        <v>120</v>
      </c>
      <c r="G13" s="9" t="s">
        <v>90</v>
      </c>
      <c r="H13" s="16" t="s">
        <v>91</v>
      </c>
      <c r="I13" s="8">
        <v>43200</v>
      </c>
      <c r="J13" s="22">
        <v>1</v>
      </c>
      <c r="K13" s="8">
        <v>43200</v>
      </c>
      <c r="L13" s="24" t="s">
        <v>92</v>
      </c>
    </row>
    <row r="14" spans="1:12" ht="27" customHeight="1">
      <c r="A14" s="17" t="s">
        <v>20</v>
      </c>
      <c r="B14" s="18"/>
      <c r="C14" s="19"/>
      <c r="D14" s="20">
        <f>SUM(D3:D13)</f>
        <v>311</v>
      </c>
      <c r="E14" s="20">
        <f>SUM(E3:E13)</f>
        <v>64</v>
      </c>
      <c r="F14" s="20"/>
      <c r="G14" s="21"/>
      <c r="H14" s="20"/>
      <c r="I14" s="20"/>
      <c r="J14" s="20"/>
      <c r="K14" s="25">
        <f>SUM(K3:K13)</f>
        <v>360080</v>
      </c>
      <c r="L14" s="26"/>
    </row>
  </sheetData>
  <sheetProtection/>
  <mergeCells count="6">
    <mergeCell ref="A1:L1"/>
    <mergeCell ref="A14:C14"/>
    <mergeCell ref="A3:A4"/>
    <mergeCell ref="B3:B4"/>
    <mergeCell ref="D3:D4"/>
    <mergeCell ref="E3:E4"/>
  </mergeCells>
  <printOptions/>
  <pageMargins left="0.39305555555555555" right="0.3541666666666667" top="0.39305555555555555" bottom="0.3541666666666667" header="0.27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联想</cp:lastModifiedBy>
  <cp:lastPrinted>2017-12-14T00:20:45Z</cp:lastPrinted>
  <dcterms:created xsi:type="dcterms:W3CDTF">2017-12-07T09:57:34Z</dcterms:created>
  <dcterms:modified xsi:type="dcterms:W3CDTF">2022-01-26T01:35:52Z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BD58D07A6B724FB98F92CC8EAF491526</vt:lpwstr>
  </property>
</Properties>
</file>