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<sst xmlns="http://schemas.openxmlformats.org/spreadsheetml/2006/main" count="80" uniqueCount="59">
  <si>
    <t>汉阴县2022年度小微企业享受财政贴息资金一览表</t>
  </si>
  <si>
    <t>序号</t>
  </si>
  <si>
    <t xml:space="preserve"> 企业名称</t>
  </si>
  <si>
    <t>法定代表人</t>
  </si>
  <si>
    <t xml:space="preserve"> 经营地址</t>
  </si>
  <si>
    <t>批准贴息
贷款额度
（万元）</t>
  </si>
  <si>
    <t>实际贷款金额（万元）</t>
  </si>
  <si>
    <t>贴息
年限</t>
  </si>
  <si>
    <t>贴息起始日期</t>
  </si>
  <si>
    <t>贴息结束日期</t>
  </si>
  <si>
    <t>贴息天数</t>
  </si>
  <si>
    <t>贷款利率（%）</t>
  </si>
  <si>
    <t>贴息利率（%）</t>
  </si>
  <si>
    <t>拟贴息金额
（元）</t>
  </si>
  <si>
    <t>汉阴县星汉酒店管理服务有限公司</t>
  </si>
  <si>
    <t>刘宗亿</t>
  </si>
  <si>
    <t>城关镇北城街老年福利服务中心</t>
  </si>
  <si>
    <t>1年</t>
  </si>
  <si>
    <t>2021-11-27</t>
  </si>
  <si>
    <t>2022-06-21</t>
  </si>
  <si>
    <t>汉阴县惠联工贸有限公司</t>
  </si>
  <si>
    <t>沈小坤</t>
  </si>
  <si>
    <t>城关镇北城街93号</t>
  </si>
  <si>
    <t>安康市颐品庄园农业科技有限公司</t>
  </si>
  <si>
    <t>冯立奎</t>
  </si>
  <si>
    <t>双乳镇三同村</t>
  </si>
  <si>
    <t>2021-12-17</t>
  </si>
  <si>
    <t>汉阴县麒麟山殡葬服务有限责任公司</t>
  </si>
  <si>
    <t>盛安辉</t>
  </si>
  <si>
    <t>涧池镇栋梁村四组</t>
  </si>
  <si>
    <t>2021-12-20</t>
  </si>
  <si>
    <t>汉阴县祥之瑞环保建材有限公司</t>
  </si>
  <si>
    <t>黎军</t>
  </si>
  <si>
    <t>城关镇五一村一组</t>
  </si>
  <si>
    <t>2021-12-22</t>
  </si>
  <si>
    <t>陕西圆梦文化产业发展有限公司</t>
  </si>
  <si>
    <t>沈桂林</t>
  </si>
  <si>
    <t>城关镇月河村五组</t>
  </si>
  <si>
    <t>2021-12-23</t>
  </si>
  <si>
    <t>安康汉阴华晔植物药业有限公司</t>
  </si>
  <si>
    <t>胡子朗</t>
  </si>
  <si>
    <t>陕西省安康市汉阴县月河工业园区</t>
  </si>
  <si>
    <t>2021-12-29</t>
  </si>
  <si>
    <t>汉阴县新鑫米业有限责任公司</t>
  </si>
  <si>
    <t>刘长安</t>
  </si>
  <si>
    <t>汉阴县永宁乡民主村一组</t>
  </si>
  <si>
    <t>2022-01-06</t>
  </si>
  <si>
    <t>陕西远振道路工程有限责任公司</t>
  </si>
  <si>
    <t>陈朝义</t>
  </si>
  <si>
    <t>城关镇中坝村四组</t>
  </si>
  <si>
    <t>2022-01-07</t>
  </si>
  <si>
    <t>陕西汉阴大丰实业有限公司</t>
  </si>
  <si>
    <t>徐勇</t>
  </si>
  <si>
    <t>汉阴县城关镇城南新区凤凰大道文峰布艺楼</t>
  </si>
  <si>
    <t>2022-01-13</t>
  </si>
  <si>
    <t>安康万顺汽车销售服务有限公司</t>
  </si>
  <si>
    <t>李小龙</t>
  </si>
  <si>
    <t>涧池镇洞河大桥</t>
  </si>
  <si>
    <t>2021-12-15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</si>
</sst>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P8" sqref="P8"/>
    </sheetView>
  </sheetViews>
  <sheetFormatPr defaultColWidth="9" defaultRowHeight="13.5"/>
  <cols>
    <col min="1" max="1" width="5.125" customWidth="1"/>
    <col min="2" max="2" width="20.625" style="2" customWidth="1"/>
    <col min="3" max="3" width="8.125" customWidth="1"/>
    <col min="4" max="4" width="20.875" style="2" customWidth="1"/>
    <col min="5" max="5" width="8.125" customWidth="1"/>
    <col min="6" max="6" width="7.5" customWidth="1"/>
    <col min="7" max="7" width="4.375" customWidth="1"/>
    <col min="8" max="8" width="12" customWidth="1"/>
    <col min="9" max="9" width="10.875" customWidth="1"/>
    <col min="10" max="10" width="5.875" customWidth="1"/>
    <col min="11" max="11" width="7.875" customWidth="1"/>
    <col min="12" max="12" width="8.125" customWidth="1"/>
    <col min="13" max="13" width="11.875" customWidth="1"/>
  </cols>
  <sheetData>
    <row r="1" ht="34" customHeight="1" spans="1:13">
      <c r="A1" s="3" t="s">
        <v>0</v>
      </c>
      <c r="B1" s="4"/>
      <c r="C1" s="3"/>
      <c r="D1" s="4"/>
      <c r="E1" s="3"/>
      <c r="F1" s="3"/>
      <c r="G1" s="3"/>
      <c r="H1" s="5"/>
      <c r="I1" s="5"/>
      <c r="J1" s="5"/>
      <c r="K1" s="5"/>
      <c r="L1" s="3"/>
      <c r="M1" s="3"/>
    </row>
    <row r="2" ht="51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0" t="s">
        <v>9</v>
      </c>
      <c r="J2" s="20" t="s">
        <v>10</v>
      </c>
      <c r="K2" s="20" t="s">
        <v>11</v>
      </c>
      <c r="L2" s="7" t="s">
        <v>12</v>
      </c>
      <c r="M2" s="7" t="s">
        <v>13</v>
      </c>
    </row>
    <row r="3" ht="30" customHeight="1" spans="1:13">
      <c r="A3" s="6">
        <v>1</v>
      </c>
      <c r="B3" s="9" t="s">
        <v>14</v>
      </c>
      <c r="C3" s="7" t="s">
        <v>15</v>
      </c>
      <c r="D3" s="7" t="s">
        <v>16</v>
      </c>
      <c r="E3" s="7">
        <v>300</v>
      </c>
      <c r="F3" s="7">
        <v>300</v>
      </c>
      <c r="G3" s="7" t="s">
        <v>17</v>
      </c>
      <c r="H3" s="8" t="s">
        <v>18</v>
      </c>
      <c r="I3" s="8" t="s">
        <v>19</v>
      </c>
      <c r="J3" s="21">
        <f t="shared" ref="J3:J13" si="0">DATEDIF(H3,I3,"d")</f>
        <v>206</v>
      </c>
      <c r="K3" s="8">
        <v>6.25</v>
      </c>
      <c r="L3" s="22">
        <f t="shared" ref="L3:L13" si="1">K3-2.35</f>
        <v>3.9</v>
      </c>
      <c r="M3" s="23">
        <f t="shared" ref="M3:M13" si="2">E3*10000*L3/100/360*J3</f>
        <v>66950</v>
      </c>
    </row>
    <row r="4" ht="30" customHeight="1" spans="1:13">
      <c r="A4" s="6">
        <v>2</v>
      </c>
      <c r="B4" s="9" t="s">
        <v>20</v>
      </c>
      <c r="C4" s="7" t="s">
        <v>21</v>
      </c>
      <c r="D4" s="7" t="s">
        <v>22</v>
      </c>
      <c r="E4" s="7">
        <v>300</v>
      </c>
      <c r="F4" s="7">
        <v>400</v>
      </c>
      <c r="G4" s="7" t="s">
        <v>17</v>
      </c>
      <c r="H4" s="8" t="s">
        <v>18</v>
      </c>
      <c r="I4" s="8" t="s">
        <v>19</v>
      </c>
      <c r="J4" s="21">
        <f t="shared" si="0"/>
        <v>206</v>
      </c>
      <c r="K4" s="8">
        <v>5.9583</v>
      </c>
      <c r="L4" s="22">
        <f t="shared" si="1"/>
        <v>3.6083</v>
      </c>
      <c r="M4" s="23">
        <f t="shared" si="2"/>
        <v>61942.4833333333</v>
      </c>
    </row>
    <row r="5" ht="30" customHeight="1" spans="1:13">
      <c r="A5" s="6">
        <v>3</v>
      </c>
      <c r="B5" s="9" t="s">
        <v>23</v>
      </c>
      <c r="C5" s="7" t="s">
        <v>24</v>
      </c>
      <c r="D5" s="7" t="s">
        <v>25</v>
      </c>
      <c r="E5" s="7">
        <v>300</v>
      </c>
      <c r="F5" s="7">
        <v>300</v>
      </c>
      <c r="G5" s="7" t="s">
        <v>17</v>
      </c>
      <c r="H5" s="8" t="s">
        <v>26</v>
      </c>
      <c r="I5" s="8" t="s">
        <v>19</v>
      </c>
      <c r="J5" s="21">
        <f t="shared" si="0"/>
        <v>186</v>
      </c>
      <c r="K5" s="8">
        <v>6.25</v>
      </c>
      <c r="L5" s="22">
        <f t="shared" si="1"/>
        <v>3.9</v>
      </c>
      <c r="M5" s="23">
        <f t="shared" si="2"/>
        <v>60450</v>
      </c>
    </row>
    <row r="6" ht="30" customHeight="1" spans="1:13">
      <c r="A6" s="6">
        <v>4</v>
      </c>
      <c r="B6" s="9" t="s">
        <v>27</v>
      </c>
      <c r="C6" s="7" t="s">
        <v>28</v>
      </c>
      <c r="D6" s="7" t="s">
        <v>29</v>
      </c>
      <c r="E6" s="7">
        <v>300</v>
      </c>
      <c r="F6" s="7">
        <v>300</v>
      </c>
      <c r="G6" s="7" t="s">
        <v>17</v>
      </c>
      <c r="H6" s="8" t="s">
        <v>30</v>
      </c>
      <c r="I6" s="8" t="s">
        <v>19</v>
      </c>
      <c r="J6" s="21">
        <f t="shared" si="0"/>
        <v>183</v>
      </c>
      <c r="K6" s="8">
        <v>6.2</v>
      </c>
      <c r="L6" s="22">
        <f t="shared" si="1"/>
        <v>3.85</v>
      </c>
      <c r="M6" s="23">
        <f t="shared" si="2"/>
        <v>58712.5</v>
      </c>
    </row>
    <row r="7" ht="30" customHeight="1" spans="1:13">
      <c r="A7" s="6">
        <v>5</v>
      </c>
      <c r="B7" s="9" t="s">
        <v>31</v>
      </c>
      <c r="C7" s="7" t="s">
        <v>32</v>
      </c>
      <c r="D7" s="7" t="s">
        <v>33</v>
      </c>
      <c r="E7" s="7">
        <v>300</v>
      </c>
      <c r="F7" s="7">
        <v>300</v>
      </c>
      <c r="G7" s="7" t="s">
        <v>17</v>
      </c>
      <c r="H7" s="8" t="s">
        <v>34</v>
      </c>
      <c r="I7" s="8" t="s">
        <v>19</v>
      </c>
      <c r="J7" s="21">
        <f t="shared" si="0"/>
        <v>181</v>
      </c>
      <c r="K7" s="8">
        <v>6.2</v>
      </c>
      <c r="L7" s="22">
        <f t="shared" si="1"/>
        <v>3.85</v>
      </c>
      <c r="M7" s="23">
        <f t="shared" si="2"/>
        <v>58070.8333333333</v>
      </c>
    </row>
    <row r="8" ht="30" customHeight="1" spans="1:13">
      <c r="A8" s="6">
        <v>6</v>
      </c>
      <c r="B8" s="9" t="s">
        <v>35</v>
      </c>
      <c r="C8" s="7" t="s">
        <v>36</v>
      </c>
      <c r="D8" s="7" t="s">
        <v>37</v>
      </c>
      <c r="E8" s="7">
        <v>300</v>
      </c>
      <c r="F8" s="7">
        <v>300</v>
      </c>
      <c r="G8" s="7" t="s">
        <v>17</v>
      </c>
      <c r="H8" s="8" t="s">
        <v>38</v>
      </c>
      <c r="I8" s="8" t="s">
        <v>19</v>
      </c>
      <c r="J8" s="21">
        <f t="shared" si="0"/>
        <v>180</v>
      </c>
      <c r="K8" s="8">
        <v>6.2</v>
      </c>
      <c r="L8" s="22">
        <f t="shared" si="1"/>
        <v>3.85</v>
      </c>
      <c r="M8" s="23">
        <f t="shared" si="2"/>
        <v>57750</v>
      </c>
    </row>
    <row r="9" ht="30" customHeight="1" spans="1:13">
      <c r="A9" s="6">
        <v>7</v>
      </c>
      <c r="B9" s="9" t="s">
        <v>39</v>
      </c>
      <c r="C9" s="10" t="s">
        <v>40</v>
      </c>
      <c r="D9" s="7" t="s">
        <v>41</v>
      </c>
      <c r="E9" s="6">
        <v>300</v>
      </c>
      <c r="F9" s="6">
        <v>700</v>
      </c>
      <c r="G9" s="7" t="s">
        <v>17</v>
      </c>
      <c r="H9" s="8" t="s">
        <v>42</v>
      </c>
      <c r="I9" s="8" t="s">
        <v>19</v>
      </c>
      <c r="J9" s="21">
        <f t="shared" si="0"/>
        <v>174</v>
      </c>
      <c r="K9" s="8">
        <v>6.2</v>
      </c>
      <c r="L9" s="22">
        <f t="shared" si="1"/>
        <v>3.85</v>
      </c>
      <c r="M9" s="23">
        <f t="shared" si="2"/>
        <v>55825</v>
      </c>
    </row>
    <row r="10" ht="30" customHeight="1" spans="1:13">
      <c r="A10" s="6">
        <v>8</v>
      </c>
      <c r="B10" s="9" t="s">
        <v>43</v>
      </c>
      <c r="C10" s="11" t="s">
        <v>44</v>
      </c>
      <c r="D10" s="12" t="s">
        <v>45</v>
      </c>
      <c r="E10" s="13">
        <v>300</v>
      </c>
      <c r="F10" s="13">
        <v>300</v>
      </c>
      <c r="G10" s="7" t="s">
        <v>17</v>
      </c>
      <c r="H10" s="14" t="s">
        <v>46</v>
      </c>
      <c r="I10" s="8" t="s">
        <v>19</v>
      </c>
      <c r="J10" s="21">
        <f t="shared" si="0"/>
        <v>166</v>
      </c>
      <c r="K10" s="14">
        <v>6.2</v>
      </c>
      <c r="L10" s="22">
        <f t="shared" si="1"/>
        <v>3.85</v>
      </c>
      <c r="M10" s="23">
        <f t="shared" si="2"/>
        <v>53258.3333333333</v>
      </c>
    </row>
    <row r="11" ht="30" customHeight="1" spans="1:13">
      <c r="A11" s="6">
        <v>9</v>
      </c>
      <c r="B11" s="9" t="s">
        <v>47</v>
      </c>
      <c r="C11" s="15" t="s">
        <v>48</v>
      </c>
      <c r="D11" s="12" t="s">
        <v>49</v>
      </c>
      <c r="E11" s="13">
        <v>300</v>
      </c>
      <c r="F11" s="13">
        <v>300</v>
      </c>
      <c r="G11" s="7" t="s">
        <v>17</v>
      </c>
      <c r="H11" s="14" t="s">
        <v>50</v>
      </c>
      <c r="I11" s="8" t="s">
        <v>19</v>
      </c>
      <c r="J11" s="21">
        <f t="shared" si="0"/>
        <v>165</v>
      </c>
      <c r="K11" s="14">
        <v>6.2</v>
      </c>
      <c r="L11" s="22">
        <f t="shared" si="1"/>
        <v>3.85</v>
      </c>
      <c r="M11" s="23">
        <f t="shared" si="2"/>
        <v>52937.5</v>
      </c>
    </row>
    <row r="12" ht="30" customHeight="1" spans="1:13">
      <c r="A12" s="6">
        <v>10</v>
      </c>
      <c r="B12" s="16" t="s">
        <v>51</v>
      </c>
      <c r="C12" s="17" t="s">
        <v>52</v>
      </c>
      <c r="D12" s="12" t="s">
        <v>53</v>
      </c>
      <c r="E12" s="13">
        <v>80</v>
      </c>
      <c r="F12" s="13">
        <v>80</v>
      </c>
      <c r="G12" s="7" t="s">
        <v>17</v>
      </c>
      <c r="H12" s="14" t="s">
        <v>54</v>
      </c>
      <c r="I12" s="8" t="s">
        <v>19</v>
      </c>
      <c r="J12" s="21">
        <f t="shared" si="0"/>
        <v>159</v>
      </c>
      <c r="K12" s="14">
        <v>6.3</v>
      </c>
      <c r="L12" s="22">
        <f t="shared" si="1"/>
        <v>3.95</v>
      </c>
      <c r="M12" s="23">
        <f t="shared" si="2"/>
        <v>13956.6666666667</v>
      </c>
    </row>
    <row r="13" s="1" customFormat="1" ht="30" customHeight="1" spans="1:13">
      <c r="A13" s="6">
        <v>11</v>
      </c>
      <c r="B13" s="18" t="s">
        <v>55</v>
      </c>
      <c r="C13" s="17" t="s">
        <v>56</v>
      </c>
      <c r="D13" s="12" t="s">
        <v>57</v>
      </c>
      <c r="E13" s="13">
        <v>300</v>
      </c>
      <c r="F13" s="13">
        <v>300</v>
      </c>
      <c r="G13" s="7" t="s">
        <v>17</v>
      </c>
      <c r="H13" s="14" t="s">
        <v>58</v>
      </c>
      <c r="I13" s="8" t="s">
        <v>19</v>
      </c>
      <c r="J13" s="21">
        <f t="shared" si="0"/>
        <v>188</v>
      </c>
      <c r="K13" s="14">
        <v>5.875</v>
      </c>
      <c r="L13" s="22">
        <f t="shared" si="1"/>
        <v>3.525</v>
      </c>
      <c r="M13" s="23">
        <f t="shared" si="2"/>
        <v>55225</v>
      </c>
    </row>
    <row r="14" ht="30" customHeight="1" spans="1:13">
      <c r="A14" s="6"/>
      <c r="B14" s="15"/>
      <c r="C14" s="17"/>
      <c r="D14" s="15"/>
      <c r="E14" s="17"/>
      <c r="F14" s="17"/>
      <c r="G14" s="17"/>
      <c r="H14" s="19"/>
      <c r="I14" s="19"/>
      <c r="J14" s="21"/>
      <c r="K14" s="19"/>
      <c r="L14" s="17"/>
      <c r="M14" s="17">
        <f>SUM(M3:M13)</f>
        <v>595078.316666667</v>
      </c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2022-08-12T08:33:00Z</dcterms:created>
  <dcterms:modified xsi:type="dcterms:W3CDTF">2022-08-18T01:33:47Z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